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0170" tabRatio="812" activeTab="0"/>
  </bookViews>
  <sheets>
    <sheet name="Índice" sheetId="1" r:id="rId1"/>
    <sheet name="Glosario" sheetId="2" r:id="rId2"/>
    <sheet name="X.1" sheetId="3" r:id="rId3"/>
    <sheet name="X.2" sheetId="4" r:id="rId4"/>
    <sheet name="X.3" sheetId="5" r:id="rId5"/>
    <sheet name="X.4" sheetId="6" r:id="rId6"/>
    <sheet name="X.5" sheetId="7" r:id="rId7"/>
    <sheet name="X.6" sheetId="8" r:id="rId8"/>
    <sheet name="X.7.1a" sheetId="9" r:id="rId9"/>
    <sheet name="X.7.C" sheetId="10" r:id="rId10"/>
    <sheet name="X.8" sheetId="11" r:id="rId11"/>
    <sheet name="X.9" sheetId="12" r:id="rId12"/>
    <sheet name="X.10" sheetId="13" r:id="rId13"/>
    <sheet name="X.11" sheetId="14" r:id="rId14"/>
    <sheet name="X.12" sheetId="15" r:id="rId15"/>
    <sheet name="X.13" sheetId="16" r:id="rId16"/>
    <sheet name="X.14" sheetId="17" r:id="rId17"/>
    <sheet name="X.15" sheetId="18" r:id="rId18"/>
    <sheet name="X.16" sheetId="19" r:id="rId19"/>
  </sheets>
  <definedNames>
    <definedName name="_Regression_Int" localSheetId="2" hidden="1">1</definedName>
    <definedName name="_Regression_Int" localSheetId="12" hidden="1">1</definedName>
    <definedName name="_Regression_Int" localSheetId="13" hidden="1">1</definedName>
    <definedName name="_Regression_Int" localSheetId="16" hidden="1">1</definedName>
    <definedName name="_Regression_Int" localSheetId="18" hidden="1">1</definedName>
    <definedName name="_Regression_Int" localSheetId="4" hidden="1">1</definedName>
    <definedName name="_Regression_Int" localSheetId="6" hidden="1">1</definedName>
    <definedName name="_Regression_Int" localSheetId="8" hidden="1">1</definedName>
    <definedName name="_Regression_Int" localSheetId="10" hidden="1">1</definedName>
    <definedName name="_Regression_Int" localSheetId="11" hidden="1">1</definedName>
    <definedName name="Cuadro_No._IX.1" localSheetId="2">'Índice'!$A$4</definedName>
    <definedName name="Cuadro_No._X.1">'Índice'!$A$4</definedName>
  </definedNames>
  <calcPr fullCalcOnLoad="1"/>
</workbook>
</file>

<file path=xl/sharedStrings.xml><?xml version="1.0" encoding="utf-8"?>
<sst xmlns="http://schemas.openxmlformats.org/spreadsheetml/2006/main" count="756" uniqueCount="317">
  <si>
    <t xml:space="preserve">   A) Iniciales (a+b+c)</t>
  </si>
  <si>
    <t xml:space="preserve">   B) Subsecuentes (d+e+f)</t>
  </si>
  <si>
    <t xml:space="preserve">   Días subsidiados (g+h+i)</t>
  </si>
  <si>
    <t xml:space="preserve">   Días promedio subsidiados por caso inicial</t>
  </si>
  <si>
    <t xml:space="preserve">     Por día                          </t>
  </si>
  <si>
    <t xml:space="preserve">     Por caso inicial</t>
  </si>
  <si>
    <t xml:space="preserve">     Certificados de incapacidad</t>
  </si>
  <si>
    <t xml:space="preserve">     a) Iniciales</t>
  </si>
  <si>
    <t xml:space="preserve">     d) Subsecuentes</t>
  </si>
  <si>
    <t xml:space="preserve">     g) Días subsidiados</t>
  </si>
  <si>
    <t xml:space="preserve">     Días promedio subsidiados por caso inicial</t>
  </si>
  <si>
    <t xml:space="preserve">       Por día                       </t>
  </si>
  <si>
    <t xml:space="preserve">       Por caso inicial</t>
  </si>
  <si>
    <t xml:space="preserve">     b) Iniciales</t>
  </si>
  <si>
    <t xml:space="preserve">     e) Subsecuentes</t>
  </si>
  <si>
    <t xml:space="preserve">     h) Días subsidiados</t>
  </si>
  <si>
    <t xml:space="preserve">       Por día                        </t>
  </si>
  <si>
    <t xml:space="preserve">       Por día                         </t>
  </si>
  <si>
    <t>Fuente: Coordinación de Prestaciones Económicas.</t>
  </si>
  <si>
    <t>/WGZY/PPRTITC601~OS{ESC}\027E\0270\027G~ML30~MR140~MT2~P88~QAGRCUA601~OS{ESC}\027F\0270\015\027G~ML10~MR240~QGPQ</t>
  </si>
  <si>
    <t>/WGZY/PPRTITC602~OS{ESC}\0272\027E\027G~ML7~MR140~MT8~P88~OFQAGRCUA602~OS{ESC}\027F\0270\015\027G~ML14~MR240~QGPQ</t>
  </si>
  <si>
    <t xml:space="preserve">   Riesgos de Trabajo</t>
  </si>
  <si>
    <t xml:space="preserve">   Enfermedades</t>
  </si>
  <si>
    <t xml:space="preserve">   Maternidad</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</si>
  <si>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</si>
  <si>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</si>
  <si>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</si>
  <si>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</si>
  <si>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</si>
  <si>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</si>
  <si>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</si>
  <si>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</si>
  <si>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</si>
  <si>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</si>
  <si>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</si>
  <si>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</si>
  <si>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</si>
  <si>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</si>
  <si>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</si>
  <si>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</si>
  <si>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</si>
  <si>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</si>
  <si>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</si>
  <si>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</si>
  <si>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</si>
  <si>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</si>
  <si>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</si>
  <si>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</si>
  <si>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</si>
  <si>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</si>
  <si>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</si>
  <si>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</si>
  <si>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</si>
  <si>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</si>
  <si>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</si>
  <si>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 En los años 1995 y 1996 no se cuenta con información estadística.</t>
  </si>
  <si>
    <t>(2) De 1972 a 1987 la información se obtiene del nuevo Catálogo Maestro de Pensionados, en el que se conciliaron la antigua "Maestra de Pensionados" y la "Nómina de Pensiones".</t>
  </si>
  <si>
    <t xml:space="preserve">(3) A partir de 1988 la información se obtiene del Anuario Estadístico de Pensionados. </t>
  </si>
  <si>
    <t>Fuente: Coordinación de Prestaciones Económicas.- Anuario Estadístico de Pensionados;  Sistema de Pensiones "SPES".</t>
  </si>
  <si>
    <t>100 %</t>
  </si>
  <si>
    <t>&lt; 14</t>
  </si>
  <si>
    <t>15 - 19</t>
  </si>
  <si>
    <t>20 - 24</t>
  </si>
  <si>
    <t>25 - 29</t>
  </si>
  <si>
    <t>30 - 34</t>
  </si>
  <si>
    <t>35 - 39</t>
  </si>
  <si>
    <t>40 - 44</t>
  </si>
  <si>
    <t>45 - 49</t>
  </si>
  <si>
    <t>50 - 54</t>
  </si>
  <si>
    <t>55 - 59</t>
  </si>
  <si>
    <t>60 -64</t>
  </si>
  <si>
    <t>&gt; 64</t>
  </si>
  <si>
    <t xml:space="preserve">     Cuantía mensual promedio</t>
  </si>
  <si>
    <t xml:space="preserve">     Edad promedio (años)</t>
  </si>
  <si>
    <t xml:space="preserve">(1) A partir de 1997 la información se obtiene del Anuario Estadístico de Pensionados a través del "SPES" (Sistema de Pensiones). </t>
  </si>
  <si>
    <t>%</t>
  </si>
  <si>
    <t xml:space="preserve">    Importe Total (pesos)</t>
  </si>
  <si>
    <t xml:space="preserve">    Ayudas otorgadas</t>
  </si>
  <si>
    <t xml:space="preserve">    Importe (pesos)</t>
  </si>
  <si>
    <t xml:space="preserve">    Casos</t>
  </si>
  <si>
    <t xml:space="preserve">    Importe promedio (pesos)</t>
  </si>
  <si>
    <t xml:space="preserve">    %</t>
  </si>
  <si>
    <t>Los importes son montos emitidos</t>
  </si>
  <si>
    <t>No incluye Rentas Vitalicias</t>
  </si>
  <si>
    <t>257 183</t>
  </si>
  <si>
    <t>31 794</t>
  </si>
  <si>
    <t>9 066</t>
  </si>
  <si>
    <t>8 667</t>
  </si>
  <si>
    <t>2008 (2)</t>
  </si>
  <si>
    <t>271 386</t>
  </si>
  <si>
    <t>530 863</t>
  </si>
  <si>
    <t>65 982</t>
  </si>
  <si>
    <t>20 888</t>
  </si>
  <si>
    <t xml:space="preserve">66 551 </t>
  </si>
  <si>
    <t>197 644 697</t>
  </si>
  <si>
    <t>10 810</t>
  </si>
  <si>
    <t>32 669 008</t>
  </si>
  <si>
    <t>55 447</t>
  </si>
  <si>
    <t>164 100 899</t>
  </si>
  <si>
    <t>(2) A partir de 2008 la información se obtiene a través del Datamart de Prestaciones Económicas, e incluye las pensiones provisionales.</t>
  </si>
  <si>
    <t>No incluye Rentas Vitalicias.</t>
  </si>
  <si>
    <t xml:space="preserve"> Certificados de Incapacidad  (A+B)</t>
  </si>
  <si>
    <t xml:space="preserve"> Seguro de Enfermedades y Maternidad</t>
  </si>
  <si>
    <t>II.- Enfermedades</t>
  </si>
  <si>
    <t>III.- Maternidad</t>
  </si>
  <si>
    <t>Concepto</t>
  </si>
  <si>
    <t xml:space="preserve"> I.- Seguro de Riesgos de Trabajo</t>
  </si>
  <si>
    <t xml:space="preserve"> Certificados de Incapacidad</t>
  </si>
  <si>
    <t xml:space="preserve"> Días Subsidiados</t>
  </si>
  <si>
    <t xml:space="preserve"> Importe de los subsidios</t>
  </si>
  <si>
    <t>Delegaciones</t>
  </si>
  <si>
    <t>Certificados</t>
  </si>
  <si>
    <t>Suma</t>
  </si>
  <si>
    <t>Días</t>
  </si>
  <si>
    <t>Riesgos de Trabajo</t>
  </si>
  <si>
    <t>Enfermedades</t>
  </si>
  <si>
    <t>Maternidad</t>
  </si>
  <si>
    <t>Total</t>
  </si>
  <si>
    <t>Años</t>
  </si>
  <si>
    <t>Directas</t>
  </si>
  <si>
    <t>Sobrevivientes</t>
  </si>
  <si>
    <t>Incapacidad Permanente</t>
  </si>
  <si>
    <t>Viudez</t>
  </si>
  <si>
    <t>Orfandad</t>
  </si>
  <si>
    <t>Ascendientes</t>
  </si>
  <si>
    <t>Invalidez</t>
  </si>
  <si>
    <t>Cesantía</t>
  </si>
  <si>
    <t>Vejez</t>
  </si>
  <si>
    <t>Importe</t>
  </si>
  <si>
    <t>Iniciales</t>
  </si>
  <si>
    <t>Suma R.T. e I.V.C.M.</t>
  </si>
  <si>
    <t>Menos de  50%</t>
  </si>
  <si>
    <t>50% o más</t>
  </si>
  <si>
    <t>Vejez y Cesantía</t>
  </si>
  <si>
    <t>Invalidez, Vejez, Cesantía y Muerte</t>
  </si>
  <si>
    <t>Hasta 25 %</t>
  </si>
  <si>
    <t>25.01 al 50 %</t>
  </si>
  <si>
    <t>50.01 al 99 %</t>
  </si>
  <si>
    <t>Ascendencia</t>
  </si>
  <si>
    <t>Retiro, Cesantía y Vejez</t>
  </si>
  <si>
    <t>Grupos etáreos</t>
  </si>
  <si>
    <t>Pensiones de Incapacidad Permanente</t>
  </si>
  <si>
    <t>en curso de pago</t>
  </si>
  <si>
    <t>Pensiones de Viudez</t>
  </si>
  <si>
    <t>Pensiones de Orfandad</t>
  </si>
  <si>
    <t>Pensiones de Ascendencia</t>
  </si>
  <si>
    <t>Pensiones de Invalidez</t>
  </si>
  <si>
    <t>Pensiones de Cesantía</t>
  </si>
  <si>
    <t>Pensiones de Vejez</t>
  </si>
  <si>
    <t xml:space="preserve">  Total de Ayudas Otorgadas</t>
  </si>
  <si>
    <t xml:space="preserve">  Enfermedades (asegurados)</t>
  </si>
  <si>
    <t xml:space="preserve">  Enfermedades (pensionados)</t>
  </si>
  <si>
    <t>Absolutas</t>
  </si>
  <si>
    <t>Total de Ayudas Otorgadas</t>
  </si>
  <si>
    <t xml:space="preserve">  Riesgos de Trabajo</t>
  </si>
  <si>
    <t>Ayudas Otorgadas</t>
  </si>
  <si>
    <t>Indemnizaciones Globales</t>
  </si>
  <si>
    <t xml:space="preserve">Variaciones anuales de las </t>
  </si>
  <si>
    <t xml:space="preserve">Variaciones anuales en el </t>
  </si>
  <si>
    <t>importe promedio (pesos)</t>
  </si>
  <si>
    <t>Subsecuentes</t>
  </si>
  <si>
    <t xml:space="preserve">Fuente: Coordinación de Prestaciones Económicas. </t>
  </si>
  <si>
    <t>Sumas R.T., I.V. y R.C.V.</t>
  </si>
  <si>
    <t xml:space="preserve">    Absoluta</t>
  </si>
  <si>
    <t>1a. parte</t>
  </si>
  <si>
    <t>Conclusión</t>
  </si>
  <si>
    <t>Regresar</t>
  </si>
  <si>
    <t>Glosario</t>
  </si>
  <si>
    <t>Prestaciones Económicas</t>
  </si>
  <si>
    <t>Chiapas</t>
  </si>
  <si>
    <t>Colima</t>
  </si>
  <si>
    <t xml:space="preserve">Colima </t>
  </si>
  <si>
    <t xml:space="preserve"> Chiapas</t>
  </si>
  <si>
    <t xml:space="preserve"> Chihuahua</t>
  </si>
  <si>
    <t xml:space="preserve">     En curso de pago</t>
  </si>
  <si>
    <t>Aguascalientes</t>
  </si>
  <si>
    <t>Baja California</t>
  </si>
  <si>
    <t>Baja California Sur</t>
  </si>
  <si>
    <t>Campeche</t>
  </si>
  <si>
    <t xml:space="preserve">Coahuila </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</si>
  <si>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</si>
  <si>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</si>
  <si>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</si>
  <si>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</si>
  <si>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</si>
  <si>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</si>
  <si>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</si>
  <si>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</si>
  <si>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</si>
  <si>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</si>
  <si>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</si>
  <si>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</si>
  <si>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</si>
  <si>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</si>
  <si>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</si>
  <si>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</si>
  <si>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</si>
  <si>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</si>
  <si>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</si>
  <si>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</si>
  <si>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</si>
  <si>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</si>
  <si>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</si>
  <si>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</si>
  <si>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Cuantía mensual promedio (3)</t>
  </si>
  <si>
    <t>Fuente: Coordinación de Prestaciones Económicas.- Anuario Estadístico de Pensionados hasta 2007.</t>
  </si>
  <si>
    <t>(3) La cuantía mensual promedio de pensiones derivadas se obtiene dividiendo el importe de las pensiones del mes de diciembre entre el número de pensiones del mismo mes.</t>
  </si>
  <si>
    <t>(2) A partir de 2008 la información se obtiene a través del Datamart de Prestaciones Económicas.</t>
  </si>
  <si>
    <t>Incluye las pensiones "Ley 73" y garantizadas "Ley 97".</t>
  </si>
  <si>
    <t>Nota: Las Pensiones en Curso de Pago incluyen: Pensiones Ley 73, Pensiones Temporales y Provisionales y Pensiones de Cesantía y Vejez Garantizada Ley 97.</t>
  </si>
  <si>
    <t>Certificados de incapacidad tramitados que produjeron subsidio, por ramo de seguro. 2000 - 2016</t>
  </si>
  <si>
    <t>Distribución porcentual de certificados de incapacidad, días subsidiados e importe por ramo de seguro. 2000 - 2016</t>
  </si>
  <si>
    <t>Certificados de incapacidad y días con y sin subsidio tramitados, por ramo de seguro y delegación. 2016</t>
  </si>
  <si>
    <t>Certificados de incapacidad tramitados que produjeron subsidio e importe, por ramo de seguro y delegación. 2016</t>
  </si>
  <si>
    <t>Certificados de incapacidad tramitados que produjeron subsidios iniciales y subcecuentes por ramo de seguro y delegación. 2016</t>
  </si>
  <si>
    <t>Certificados de incapacidad y días subsidiados tramitados que no produjeron subsidio, por ramo de seguro y delegación. 2016</t>
  </si>
  <si>
    <t>Pensiones en curso de pago. 1944 - 2016</t>
  </si>
  <si>
    <t>Pensiones en curso de pago del seguro de riesgos de trabajo, por delegación. 2016</t>
  </si>
  <si>
    <t>Pensiones en curso de pago de los seguros de invalidez y vida; retiro, cesantía y vejez, por delegación. 2016</t>
  </si>
  <si>
    <t>Pensiones en curso de pago, distribuidas por edad, e incapacidad permanente del seguro de riesgos de trabajo, 2016</t>
  </si>
  <si>
    <t>Pensiones en curso de pago en el seguro de riesgos de trabajo por incapacidad permanente. 2000 - 2016</t>
  </si>
  <si>
    <t>Pensiones en curso de pago en el seguro de invalidez y vida  2000 - 2016</t>
  </si>
  <si>
    <t>Pensiones en curso de pago en el seguro de retiro, cesantía y vejez. 2000 - 2016</t>
  </si>
  <si>
    <t>Ayudas para gastos de funeral, casos e importes tramitados, por ramo de seguro.2000 - 2016</t>
  </si>
  <si>
    <t>Ayudas para gastos de matrimonio.  2000 - 2016</t>
  </si>
  <si>
    <t>Indemnizaciones, casos e importes tramitados 2000 - 2016</t>
  </si>
  <si>
    <t>Distribución porcentual de certificados de incapacidad, días subsidiados e importe por ramo de seguro. 2000 - 2016 (1)</t>
  </si>
  <si>
    <t>Certificados de incapacidad tramitados que produjeron subsidios iniciales y subsecuentes por ramo de seguro y delegación. 2016</t>
  </si>
  <si>
    <t>Ayudas para gastos de funeral, casos e importes tramitados, por ramo de seguro. 2000 - 2016</t>
  </si>
  <si>
    <t>(1) Cambio de denominación de Distrito Federal a Ciudad de México. Diario Oficial de la Federación 5 de febrero de 2016.</t>
  </si>
  <si>
    <t>Cuadro No. X.1</t>
  </si>
  <si>
    <t>Cuadro No. X.2</t>
  </si>
  <si>
    <t>Cuadro No. X.3</t>
  </si>
  <si>
    <t>Cuadro No. X.4</t>
  </si>
  <si>
    <t>Cuadro No. X.5</t>
  </si>
  <si>
    <t>Cuadro No. X.6</t>
  </si>
  <si>
    <t>Cuadro No. X.7.1a</t>
  </si>
  <si>
    <t>X.7.Conclusión</t>
  </si>
  <si>
    <t>Cuadro No. X.8</t>
  </si>
  <si>
    <t>Cuadro No. X.9</t>
  </si>
  <si>
    <t>Cuadro No. X.10</t>
  </si>
  <si>
    <t>Cuadro No. X.11</t>
  </si>
  <si>
    <t>Cuadro No. X.12</t>
  </si>
  <si>
    <t>Cuadro No. X.13</t>
  </si>
  <si>
    <t>Cuadro No. X.14</t>
  </si>
  <si>
    <t>Cuadro No. X.15</t>
  </si>
  <si>
    <t>Cuadro No. X.16</t>
  </si>
  <si>
    <t>Cuadro No. X.7</t>
  </si>
  <si>
    <t>CAPITULO X. PRESTACIONES ECONÓMICAS</t>
  </si>
  <si>
    <t xml:space="preserve">                                                                                                       </t>
  </si>
  <si>
    <t>(1) Con base en los datos del cuadro X.1.</t>
  </si>
  <si>
    <t>Pensiones en curso de pago en el seguro de riesgos de trabajo por incapacidad permanente. 2000 - 2016 (1)</t>
  </si>
  <si>
    <t>(1) Los importes se refieren a montos nominales tramitados</t>
  </si>
  <si>
    <t xml:space="preserve"> Importe total (I+II+III) (pesos) (1)</t>
  </si>
  <si>
    <t xml:space="preserve">   Importe promedio de los subsidios (pesos) (1)</t>
  </si>
  <si>
    <t xml:space="preserve">     Importe de los subsidios (pesos) (1)</t>
  </si>
  <si>
    <t xml:space="preserve">     Importe promedio de los subsidios (pesos) (1)</t>
  </si>
  <si>
    <t xml:space="preserve">      Certificados de incapacidad</t>
  </si>
  <si>
    <t xml:space="preserve">      c) Iniciales</t>
  </si>
  <si>
    <t xml:space="preserve">      f) Subsecuentes</t>
  </si>
  <si>
    <t xml:space="preserve">      i) Días subsidiados</t>
  </si>
  <si>
    <t xml:space="preserve">      Días promedio subsidiados por caso inicial</t>
  </si>
  <si>
    <t xml:space="preserve">      Importe de los subsidios (pesos) (1)</t>
  </si>
  <si>
    <t xml:space="preserve">      Importe promedio de los subsidios (pesos) (1)</t>
  </si>
  <si>
    <t>(2)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</si>
  <si>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(3) La Delegación Estado de México se divide en Zona Oriente y Poniente a partir de enero de 1998; conforme al Acuerdo No. 476/97 del H. Consejo Técnico del 8 de octubre de 1997.</t>
  </si>
  <si>
    <t xml:space="preserve">     Ciudad de México Norte (1)(2)</t>
  </si>
  <si>
    <t xml:space="preserve">     Ciudad de México Sur (1)(2)</t>
  </si>
  <si>
    <t xml:space="preserve">     México Oriente (3)</t>
  </si>
  <si>
    <t xml:space="preserve">     México Poniente (3)</t>
  </si>
  <si>
    <t xml:space="preserve">     Ciiudad de México Norte (1)(2)</t>
  </si>
  <si>
    <t xml:space="preserve">     Ciiudad de México Sur (1)(2)</t>
  </si>
  <si>
    <t>Pensiones en curso de pago. 1944 - 2016 (1)</t>
  </si>
  <si>
    <t xml:space="preserve">      1972 (2)</t>
  </si>
  <si>
    <t xml:space="preserve">      1988 (3)</t>
  </si>
  <si>
    <t>Invalidez y Vida (4)</t>
  </si>
  <si>
    <t>Retiro, Cesantía y Vejez (4)</t>
  </si>
  <si>
    <t xml:space="preserve">   2008 (5)</t>
  </si>
  <si>
    <t>(4) Clasificación de pensiones de acuerdo a la Nueva Ley del Seguro Social 1997.</t>
  </si>
  <si>
    <t>(5) A partir de 2008 la información se obtiene de Datamart de Prestaciones Económicas.</t>
  </si>
  <si>
    <t>Incapacidad Permanente (1)</t>
  </si>
  <si>
    <t xml:space="preserve">     Ciudad de México Norte (2)(3)</t>
  </si>
  <si>
    <t xml:space="preserve">     Ciudad de México Sur(2)(3)</t>
  </si>
  <si>
    <t xml:space="preserve">     México Oriente (4)</t>
  </si>
  <si>
    <t xml:space="preserve">     México Poniente (4)</t>
  </si>
  <si>
    <t>(1) En las Incapacidades Permanentes, se incluyen las pensiones provisionales</t>
  </si>
  <si>
    <t>(2) Cambio de denominación de Distrito Federal a Ciudad de México. Diario Oficial de la Federación 5 de febrero de 2016.</t>
  </si>
  <si>
    <t>(3)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</si>
  <si>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(4) La Delegación Estado de México se divide en Zona Oriente y Poniente a partir de enero de 1998; conforme al Acuerdo No. 476/97 del H. Consejo Técnico del 8 de octubre de 1997.</t>
  </si>
  <si>
    <t>Invalidez y Vida (1)</t>
  </si>
  <si>
    <t>Ciudad de México Norte (2)(3)</t>
  </si>
  <si>
    <t>Ciudad de México Sur (2)(3)</t>
  </si>
  <si>
    <t xml:space="preserve">Nota : De 1997 a 2007 la información se obtiene del Anuario Estadístico de Pensionados a través del "SPES" (Sistema de Pensiones). </t>
  </si>
  <si>
    <t>(1) A partir de 2008 la información se obtiene a través del Datamart de Prestaciones Económicas, e incluye las pensiones temporales.</t>
  </si>
  <si>
    <t>(2) La cuantía mensual promedio de pensiones derivadas se obtiene dividiendo el importe bruto de las pensiones del mes de diciembre entre el número de pensiones del mismo mes.</t>
  </si>
  <si>
    <t>(1) El monto en estos años incluye Laudos Ley 73 y Ley 97</t>
  </si>
  <si>
    <t>2004 (1)</t>
  </si>
  <si>
    <t>2005 (1)</t>
  </si>
  <si>
    <t>2006 (1)</t>
  </si>
  <si>
    <t>2008 (1)</t>
  </si>
  <si>
    <t>2009(1)</t>
  </si>
  <si>
    <t>2010 (1)</t>
  </si>
  <si>
    <t>2012 (1)</t>
  </si>
  <si>
    <t>2011 (1)</t>
  </si>
  <si>
    <t>2013 (1)</t>
  </si>
  <si>
    <t>2014 (1)</t>
  </si>
  <si>
    <t>2015 (1)</t>
  </si>
  <si>
    <t>2016 (1)</t>
  </si>
  <si>
    <t>México Oriente (4)</t>
  </si>
  <si>
    <t>México Poniente (4)</t>
  </si>
  <si>
    <r>
      <t xml:space="preserve">     Cuantía mensual promedio </t>
    </r>
    <r>
      <rPr>
        <sz val="10"/>
        <rFont val="Helvetica"/>
        <family val="0"/>
      </rPr>
      <t>(2)</t>
    </r>
  </si>
  <si>
    <r>
      <t xml:space="preserve">     Cuantía mensual promedio</t>
    </r>
    <r>
      <rPr>
        <b/>
        <sz val="10"/>
        <rFont val="Helvetica"/>
        <family val="0"/>
      </rPr>
      <t xml:space="preserve"> (2)</t>
    </r>
  </si>
  <si>
    <r>
      <t xml:space="preserve">2008 </t>
    </r>
    <r>
      <rPr>
        <sz val="10"/>
        <rFont val="Helvetica"/>
        <family val="0"/>
      </rPr>
      <t>(1)</t>
    </r>
  </si>
  <si>
    <r>
      <t xml:space="preserve">     Cuantía mensual promedio</t>
    </r>
    <r>
      <rPr>
        <sz val="10"/>
        <rFont val="Helvetica"/>
        <family val="0"/>
      </rPr>
      <t xml:space="preserve"> (2)</t>
    </r>
  </si>
  <si>
    <r>
      <t xml:space="preserve">2008 </t>
    </r>
    <r>
      <rPr>
        <sz val="10"/>
        <rFont val="Helvetica"/>
        <family val="0"/>
      </rPr>
      <t>(2)</t>
    </r>
  </si>
  <si>
    <t>(1) En las pensiones por Invalidez, se incluyen las Temporales</t>
  </si>
  <si>
    <t>Glosario de términos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</si>
</sst>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0.00_)"/>
    <numFmt numFmtId="170" formatCode="_(* #,##0_);_(* \(#,##0\);_(* &quot;-&quot;??_);_(@_)"/>
    <numFmt numFmtId="171" formatCode="#\ ##0_);\(#\ ##0\)"/>
    <numFmt numFmtId="172" formatCode="#\ ###\ ##0_);\(#\ ###\ ##0\)"/>
    <numFmt numFmtId="173" formatCode="###\ ###\ ###_)"/>
    <numFmt numFmtId="174" formatCode="###\ ###\ ###\ ###_)"/>
    <numFmt numFmtId="175" formatCode="###\ ###\ ###.00_)"/>
    <numFmt numFmtId="176" formatCode="###.00_)"/>
    <numFmt numFmtId="177" formatCode="###\ ###.00_)"/>
    <numFmt numFmtId="178" formatCode="#\ ###\ ##0.00_);\(#\ ###\ ##0.00\)"/>
    <numFmt numFmtId="179" formatCode="#,##0.0"/>
    <numFmt numFmtId="180" formatCode="#\ ##0.00_);\(#\ ##0.00\)"/>
    <numFmt numFmtId="181" formatCode="###\ ###\ ###_="/>
    <numFmt numFmtId="182" formatCode="#\ ###\ ##0_);\(#\ ###\ ##0\)_)"/>
    <numFmt numFmtId="183" formatCode="#\ ###\ ##0_);\(#\ ###\ ##0\)\:\)"/>
    <numFmt numFmtId="184" formatCode="#\ ##0.00_);\(#\ ##0.00\)_)"/>
    <numFmt numFmtId="185" formatCode="#\ ##0__"/>
    <numFmt numFmtId="186" formatCode="#\ ##__"/>
    <numFmt numFmtId="187" formatCode="#\ ##0"/>
    <numFmt numFmtId="188" formatCode="###\ ###"/>
    <numFmt numFmtId="189" formatCode="#,##0.00;\-#,##0.00_)"/>
    <numFmt numFmtId="190" formatCode="#\ ###\ ##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 #\ #\ ###\ \ ###_)"/>
    <numFmt numFmtId="196" formatCode="0.00_ ;[Red]\-0.00\ "/>
    <numFmt numFmtId="197" formatCode="#.0\ ##0_);\(#.0\ ##0\)"/>
    <numFmt numFmtId="198" formatCode="#.\ ##0_);\(#.\ ##0\)"/>
    <numFmt numFmtId="199" formatCode=".\ ##0_);\(.\ ##0\ȩ;"/>
    <numFmt numFmtId="200" formatCode=".\ ##_);\(.\ ##\ȩ;"/>
    <numFmt numFmtId="201" formatCode=".\ #_);\(.\ #\ȩ;"/>
    <numFmt numFmtId="202" formatCode="\ _);\(\ \ȩ;"/>
    <numFmt numFmtId="203" formatCode="###.0\ ###\ ###_)"/>
    <numFmt numFmtId="204" formatCode="###.00\ ###\ ###_)"/>
    <numFmt numFmtId="205" formatCode="###.000\ ###\ ###_)"/>
    <numFmt numFmtId="206" formatCode="###.\ ###\ ###_)"/>
    <numFmt numFmtId="207" formatCode="##.\ ###\ ###_)"/>
    <numFmt numFmtId="208" formatCode="#.\ ###\ ###_)"/>
    <numFmt numFmtId="209" formatCode=".\ ###\ ###_⴩;"/>
    <numFmt numFmtId="210" formatCode=".\ ##\ ###_⴩;"/>
    <numFmt numFmtId="211" formatCode="#,##0.000;\-#,##0.000"/>
    <numFmt numFmtId="212" formatCode="#,##0.0000;\-#,##0.0000"/>
    <numFmt numFmtId="213" formatCode="#,##0.0;\-#,##0.0"/>
    <numFmt numFmtId="214" formatCode="0.0%"/>
    <numFmt numFmtId="215" formatCode="#.0\ ###\ ##0_);\(#.0\ ###\ ##0\)_)"/>
    <numFmt numFmtId="216" formatCode="#.\ ###\ ##0_);\(#.\ ###\ ##0\)_)"/>
    <numFmt numFmtId="217" formatCode=".\ ###\ ##0_);\(.\ ###\ ##0\)_⴩;"/>
    <numFmt numFmtId="218" formatCode=".\ ##\ ##0_);\(.\ ##\ ##0\)_⴩;"/>
    <numFmt numFmtId="219" formatCode=".\ #\ ##0_);\(.\ #\ ##0\)_⴩;"/>
    <numFmt numFmtId="220" formatCode=".\ \ ##0_);\(.\ \ ##0\)_⴩;"/>
    <numFmt numFmtId="221" formatCode=".\ \ ##_);\(.\ \ ##\)_⴩;"/>
    <numFmt numFmtId="222" formatCode="#\ \ ###\ ##0___)"/>
  </numFmts>
  <fonts count="74">
    <font>
      <sz val="12"/>
      <name val="Helv"/>
      <family val="0"/>
    </font>
    <font>
      <b/>
      <sz val="10"/>
      <name val="Arial"/>
      <family val="0"/>
    </font>
    <font>
      <i/>
      <sz val="10"/>
      <name val="Arial"/>
      <family val="0"/>
    </font>
    <font>
      <b/>
      <i/>
      <sz val="10"/>
      <name val="Arial"/>
      <family val="0"/>
    </font>
    <font>
      <sz val="10"/>
      <name val="Arial"/>
      <family val="2"/>
    </font>
    <font>
      <u val="single"/>
      <sz val="9"/>
      <color indexed="12"/>
      <name val="Helv"/>
      <family val="0"/>
    </font>
    <font>
      <u val="single"/>
      <sz val="9"/>
      <color indexed="36"/>
      <name val="Helv"/>
      <family val="0"/>
    </font>
    <font>
      <sz val="13"/>
      <name val="Helv"/>
      <family val="0"/>
    </font>
    <font>
      <sz val="11"/>
      <name val="Verdana"/>
      <family val="2"/>
    </font>
    <font>
      <sz val="8"/>
      <name val="Helvetica"/>
      <family val="2"/>
    </font>
    <font>
      <sz val="10"/>
      <name val="Helvetica"/>
      <family val="2"/>
    </font>
    <font>
      <b/>
      <sz val="11"/>
      <name val="Helvetica"/>
      <family val="2"/>
    </font>
    <font>
      <sz val="11"/>
      <name val="Helvetica"/>
      <family val="2"/>
    </font>
    <font>
      <b/>
      <sz val="10"/>
      <name val="Helvetica"/>
      <family val="2"/>
    </font>
    <font>
      <b/>
      <sz val="10"/>
      <color indexed="8"/>
      <name val="Helvetica"/>
      <family val="2"/>
    </font>
    <font>
      <sz val="10"/>
      <color indexed="8"/>
      <name val="Helvetica"/>
      <family val="2"/>
    </font>
    <font>
      <sz val="10"/>
      <color indexed="12"/>
      <name val="Helvetica"/>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Helvetica"/>
      <family val="2"/>
    </font>
    <font>
      <sz val="10"/>
      <color indexed="57"/>
      <name val="Helvetica"/>
      <family val="2"/>
    </font>
    <font>
      <u val="single"/>
      <sz val="10"/>
      <color indexed="58"/>
      <name val="Helvetica"/>
      <family val="2"/>
    </font>
    <font>
      <b/>
      <sz val="11"/>
      <color indexed="58"/>
      <name val="Helvetica"/>
      <family val="2"/>
    </font>
    <font>
      <sz val="10"/>
      <color indexed="58"/>
      <name val="Helvetica"/>
      <family val="2"/>
    </font>
    <font>
      <b/>
      <sz val="10"/>
      <color indexed="58"/>
      <name val="Helvetica"/>
      <family val="2"/>
    </font>
    <font>
      <b/>
      <u val="single"/>
      <sz val="11"/>
      <color indexed="58"/>
      <name val="Helvetica"/>
      <family val="2"/>
    </font>
    <font>
      <sz val="8"/>
      <color indexed="58"/>
      <name val="Helvetica"/>
      <family val="2"/>
    </font>
    <font>
      <b/>
      <u val="single"/>
      <sz val="10"/>
      <color indexed="58"/>
      <name val="Helvetica"/>
      <family val="2"/>
    </font>
    <font>
      <sz val="11"/>
      <color indexed="58"/>
      <name val="Verdana"/>
      <family val="2"/>
    </font>
    <font>
      <sz val="11"/>
      <color indexed="8"/>
      <name val="Helvetica"/>
      <family val="0"/>
    </font>
    <font>
      <b/>
      <sz val="11"/>
      <color indexed="8"/>
      <name val="Helvetica"/>
      <family val="0"/>
    </font>
    <font>
      <sz val="11"/>
      <color indexed="5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Helvetica"/>
      <family val="2"/>
    </font>
    <font>
      <sz val="10"/>
      <color rgb="FF134E39"/>
      <name val="Helvetica"/>
      <family val="2"/>
    </font>
    <font>
      <u val="single"/>
      <sz val="10"/>
      <color rgb="FF003300"/>
      <name val="Helvetica"/>
      <family val="2"/>
    </font>
    <font>
      <b/>
      <sz val="11"/>
      <color rgb="FF003300"/>
      <name val="Helvetica"/>
      <family val="2"/>
    </font>
    <font>
      <sz val="10"/>
      <color rgb="FF003300"/>
      <name val="Helvetica"/>
      <family val="2"/>
    </font>
    <font>
      <b/>
      <sz val="10"/>
      <color rgb="FF003300"/>
      <name val="Helvetica"/>
      <family val="2"/>
    </font>
    <font>
      <b/>
      <u val="single"/>
      <sz val="11"/>
      <color rgb="FF003300"/>
      <name val="Helvetica"/>
      <family val="2"/>
    </font>
    <font>
      <sz val="8"/>
      <color rgb="FF003300"/>
      <name val="Helvetica"/>
      <family val="2"/>
    </font>
    <font>
      <b/>
      <u val="single"/>
      <sz val="10"/>
      <color rgb="FF003300"/>
      <name val="Helvetica"/>
      <family val="2"/>
    </font>
    <font>
      <sz val="11"/>
      <color rgb="FF0033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color indexed="63"/>
      </top>
      <bottom style="medium">
        <color rgb="FF134E39"/>
      </bottom>
    </border>
    <border>
      <left>
        <color indexed="63"/>
      </left>
      <right>
        <color indexed="63"/>
      </right>
      <top style="thin">
        <color rgb="FF134E39"/>
      </top>
      <bottom style="thin">
        <color rgb="FF134E39"/>
      </bottom>
    </border>
    <border>
      <left>
        <color indexed="63"/>
      </left>
      <right>
        <color indexed="63"/>
      </right>
      <top style="thin">
        <color rgb="FF134E39"/>
      </top>
      <bottom>
        <color indexed="63"/>
      </bottom>
    </border>
    <border>
      <left>
        <color indexed="63"/>
      </left>
      <right>
        <color indexed="63"/>
      </right>
      <top style="medium">
        <color rgb="FF134E39"/>
      </top>
      <bottom style="thin">
        <color rgb="FF134E39"/>
      </bottom>
    </border>
    <border>
      <left>
        <color indexed="63"/>
      </left>
      <right>
        <color indexed="63"/>
      </right>
      <top>
        <color indexed="63"/>
      </top>
      <bottom style="thick">
        <color rgb="FF134E39"/>
      </bottom>
    </border>
    <border>
      <left>
        <color indexed="63"/>
      </left>
      <right>
        <color indexed="63"/>
      </right>
      <top style="thick">
        <color rgb="FF134E39"/>
      </top>
      <bottom>
        <color indexed="63"/>
      </bottom>
    </border>
    <border>
      <left>
        <color indexed="63"/>
      </left>
      <right>
        <color indexed="63"/>
      </right>
      <top style="thin">
        <color rgb="FF2E963F"/>
      </top>
      <bottom style="thin">
        <color rgb="FF134E39"/>
      </bottom>
    </border>
    <border>
      <left>
        <color indexed="63"/>
      </left>
      <right>
        <color indexed="63"/>
      </right>
      <top>
        <color indexed="63"/>
      </top>
      <bottom style="thin">
        <color rgb="FF003300"/>
      </bottom>
    </border>
    <border>
      <left>
        <color indexed="63"/>
      </left>
      <right>
        <color indexed="63"/>
      </right>
      <top style="medium">
        <color rgb="FF003300"/>
      </top>
      <bottom style="thin">
        <color rgb="FF134E39"/>
      </bottom>
    </border>
    <border>
      <left>
        <color indexed="63"/>
      </left>
      <right>
        <color indexed="63"/>
      </right>
      <top style="thin">
        <color rgb="FF134E39"/>
      </top>
      <bottom style="thin">
        <color rgb="FF003300"/>
      </bottom>
    </border>
    <border>
      <left>
        <color indexed="63"/>
      </left>
      <right>
        <color indexed="63"/>
      </right>
      <top style="thick">
        <color rgb="FF003300"/>
      </top>
      <bottom style="thin">
        <color rgb="FF003300"/>
      </bottom>
    </border>
    <border>
      <left>
        <color indexed="63"/>
      </left>
      <right>
        <color indexed="63"/>
      </right>
      <top style="thin">
        <color rgb="FF003300"/>
      </top>
      <bottom style="thin">
        <color rgb="FF003300"/>
      </bottom>
    </border>
    <border>
      <left>
        <color indexed="63"/>
      </left>
      <right>
        <color indexed="63"/>
      </right>
      <top>
        <color indexed="63"/>
      </top>
      <bottom style="medium">
        <color rgb="FF003300"/>
      </bottom>
    </border>
    <border>
      <left>
        <color indexed="63"/>
      </left>
      <right>
        <color indexed="63"/>
      </right>
      <top>
        <color indexed="63"/>
      </top>
      <bottom style="thick">
        <color rgb="FF003300"/>
      </bottom>
    </border>
    <border>
      <left>
        <color indexed="63"/>
      </left>
      <right>
        <color indexed="63"/>
      </right>
      <top style="thick">
        <color rgb="FF003300"/>
      </top>
      <bottom>
        <color indexed="63"/>
      </bottom>
    </border>
    <border>
      <left>
        <color indexed="63"/>
      </left>
      <right>
        <color indexed="63"/>
      </right>
      <top style="thin">
        <color rgb="FF134E39"/>
      </top>
      <bottom style="medium">
        <color rgb="FF134E39"/>
      </bottom>
    </border>
    <border>
      <left>
        <color indexed="63"/>
      </left>
      <right>
        <color indexed="63"/>
      </right>
      <top style="thick">
        <color rgb="FF003300"/>
      </top>
      <bottom style="thin">
        <color rgb="FF134E39"/>
      </bottom>
    </border>
    <border>
      <left>
        <color indexed="63"/>
      </left>
      <right>
        <color indexed="63"/>
      </right>
      <top style="thin">
        <color rgb="FF2E963F"/>
      </top>
      <bottom style="medium">
        <color rgb="FF003300"/>
      </bottom>
    </border>
    <border>
      <left>
        <color indexed="63"/>
      </left>
      <right>
        <color indexed="63"/>
      </right>
      <top style="thin">
        <color rgb="FF003300"/>
      </top>
      <bottom>
        <color indexed="63"/>
      </bottom>
    </border>
    <border>
      <left>
        <color indexed="63"/>
      </left>
      <right>
        <color indexed="63"/>
      </right>
      <top style="medium">
        <color rgb="FF134E39"/>
      </top>
      <bottom style="thin">
        <color rgb="FF003300"/>
      </bottom>
    </border>
    <border>
      <left>
        <color indexed="63"/>
      </left>
      <right>
        <color indexed="63"/>
      </right>
      <top>
        <color indexed="63"/>
      </top>
      <bottom style="thin">
        <color rgb="FF2E963F"/>
      </bottom>
    </border>
    <border>
      <left>
        <color indexed="63"/>
      </left>
      <right>
        <color indexed="63"/>
      </right>
      <top style="thin">
        <color rgb="FF2E963F"/>
      </top>
      <bottom style="thin">
        <color rgb="FF2E963F"/>
      </bottom>
    </border>
    <border>
      <left>
        <color indexed="63"/>
      </left>
      <right>
        <color indexed="63"/>
      </right>
      <top style="thick">
        <color rgb="FF003300"/>
      </top>
      <bottom style="thin">
        <color rgb="FF2E963F"/>
      </bottom>
    </border>
    <border>
      <left>
        <color indexed="63"/>
      </left>
      <right>
        <color indexed="63"/>
      </right>
      <top style="thin">
        <color rgb="FF003300"/>
      </top>
      <bottom style="thin">
        <color rgb="FF134E39"/>
      </bottom>
    </border>
    <border>
      <left>
        <color indexed="63"/>
      </left>
      <right>
        <color indexed="63"/>
      </right>
      <top style="thin">
        <color rgb="FF134E39"/>
      </top>
      <bottom style="thin">
        <color rgb="FF2E963F"/>
      </bottom>
    </border>
    <border>
      <left>
        <color indexed="63"/>
      </left>
      <right>
        <color indexed="63"/>
      </right>
      <top style="thin">
        <color rgb="FF003300"/>
      </top>
      <bottom style="thin">
        <color rgb="FF2E963F"/>
      </bottom>
    </border>
    <border>
      <left>
        <color indexed="63"/>
      </left>
      <right>
        <color indexed="63"/>
      </right>
      <top style="thin">
        <color rgb="FF134E39"/>
      </top>
      <bottom style="medium">
        <color rgb="FF003300"/>
      </bottom>
    </border>
    <border>
      <left>
        <color indexed="63"/>
      </left>
      <right>
        <color indexed="63"/>
      </right>
      <top style="thick">
        <color rgb="FF134E39"/>
      </top>
      <bottom style="thin">
        <color rgb="FF134E39"/>
      </bottom>
    </border>
  </borders>
  <cellStyleXfs count="71">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5" fillId="30"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168" fontId="7" fillId="0" borderId="0">
      <alignment/>
      <protection/>
    </xf>
    <xf numFmtId="168" fontId="0" fillId="0" borderId="0">
      <alignment/>
      <protection/>
    </xf>
    <xf numFmtId="0" fontId="17" fillId="0" borderId="0">
      <alignment/>
      <protection/>
    </xf>
    <xf numFmtId="0" fontId="0" fillId="32" borderId="4" applyNumberFormat="0" applyFont="0" applyAlignment="0" applyProtection="0"/>
    <xf numFmtId="9" fontId="4" fillId="0" borderId="0" applyFont="0" applyFill="0" applyBorder="0" applyAlignment="0" applyProtection="0"/>
    <xf numFmtId="179" fontId="4" fillId="0" borderId="0" applyFill="0" applyBorder="0" applyAlignment="0" applyProtection="0"/>
    <xf numFmtId="3" fontId="4" fillId="0" borderId="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466">
    <xf numFmtId="168" fontId="0" fillId="0" borderId="0" xfId="0" applyAlignment="1">
      <alignment/>
    </xf>
    <xf numFmtId="168" fontId="8" fillId="0" borderId="0" xfId="0" applyFont="1" applyAlignment="1">
      <alignment/>
    </xf>
    <xf numFmtId="168" fontId="9" fillId="0" borderId="0" xfId="0" applyFont="1" applyBorder="1" applyAlignment="1">
      <alignment/>
    </xf>
    <xf numFmtId="168" fontId="9" fillId="0" borderId="0" xfId="0" applyFont="1" applyAlignment="1">
      <alignment/>
    </xf>
    <xf numFmtId="168" fontId="10" fillId="0" borderId="0" xfId="0" applyFont="1" applyBorder="1" applyAlignment="1" applyProtection="1">
      <alignment horizontal="left"/>
      <protection/>
    </xf>
    <xf numFmtId="168" fontId="10" fillId="0" borderId="0" xfId="0" applyFont="1" applyBorder="1" applyAlignment="1">
      <alignment/>
    </xf>
    <xf numFmtId="174" fontId="10" fillId="0" borderId="0" xfId="48" applyNumberFormat="1" applyFont="1" applyBorder="1" applyAlignment="1" applyProtection="1">
      <alignment/>
      <protection/>
    </xf>
    <xf numFmtId="165" fontId="10" fillId="0" borderId="0" xfId="49" applyFont="1" applyFill="1" applyBorder="1" applyAlignment="1">
      <alignment/>
    </xf>
    <xf numFmtId="168" fontId="12" fillId="0" borderId="0" xfId="0" applyFont="1" applyAlignment="1">
      <alignment vertical="center"/>
    </xf>
    <xf numFmtId="168" fontId="12" fillId="0" borderId="0" xfId="0" applyFont="1" applyAlignment="1" applyProtection="1">
      <alignment vertical="center"/>
      <protection/>
    </xf>
    <xf numFmtId="190" fontId="12" fillId="0" borderId="0" xfId="0" applyNumberFormat="1" applyFont="1" applyBorder="1" applyAlignment="1">
      <alignment vertical="center"/>
    </xf>
    <xf numFmtId="168" fontId="12" fillId="0" borderId="0" xfId="56" applyFont="1" applyAlignment="1">
      <alignment vertical="center"/>
      <protection/>
    </xf>
    <xf numFmtId="168" fontId="12" fillId="0" borderId="0" xfId="0" applyFont="1" applyFill="1" applyAlignment="1">
      <alignment vertical="center" wrapText="1"/>
    </xf>
    <xf numFmtId="168" fontId="11" fillId="0" borderId="0" xfId="0" applyFont="1" applyAlignment="1">
      <alignment vertical="center"/>
    </xf>
    <xf numFmtId="168" fontId="12" fillId="0" borderId="0" xfId="0" applyFont="1" applyAlignment="1">
      <alignment horizontal="left" vertical="center"/>
    </xf>
    <xf numFmtId="168" fontId="13" fillId="0" borderId="0" xfId="0" applyFont="1" applyAlignment="1">
      <alignment/>
    </xf>
    <xf numFmtId="168" fontId="10" fillId="0" borderId="0" xfId="0" applyFont="1" applyBorder="1" applyAlignment="1" applyProtection="1">
      <alignment horizontal="left"/>
      <protection/>
    </xf>
    <xf numFmtId="173" fontId="10" fillId="0" borderId="0" xfId="0" applyNumberFormat="1" applyFont="1" applyBorder="1" applyAlignment="1" applyProtection="1">
      <alignment/>
      <protection/>
    </xf>
    <xf numFmtId="168" fontId="10" fillId="0" borderId="0" xfId="0" applyFont="1" applyAlignment="1">
      <alignment/>
    </xf>
    <xf numFmtId="168" fontId="10" fillId="0" borderId="0" xfId="0" applyFont="1" applyBorder="1" applyAlignment="1">
      <alignment/>
    </xf>
    <xf numFmtId="173" fontId="10" fillId="0" borderId="0" xfId="0" applyNumberFormat="1" applyFont="1" applyBorder="1" applyAlignment="1">
      <alignment/>
    </xf>
    <xf numFmtId="169" fontId="10" fillId="0" borderId="0" xfId="0" applyNumberFormat="1" applyFont="1" applyBorder="1" applyAlignment="1" applyProtection="1">
      <alignment/>
      <protection/>
    </xf>
    <xf numFmtId="174" fontId="10" fillId="0" borderId="0" xfId="48" applyNumberFormat="1" applyFont="1" applyBorder="1" applyAlignment="1" applyProtection="1">
      <alignment/>
      <protection/>
    </xf>
    <xf numFmtId="175" fontId="10" fillId="0" borderId="0" xfId="0" applyNumberFormat="1" applyFont="1" applyBorder="1" applyAlignment="1" applyProtection="1">
      <alignment/>
      <protection/>
    </xf>
    <xf numFmtId="173" fontId="10" fillId="0" borderId="0" xfId="48" applyNumberFormat="1" applyFont="1" applyBorder="1" applyAlignment="1">
      <alignment/>
    </xf>
    <xf numFmtId="176" fontId="10" fillId="0" borderId="0" xfId="0" applyNumberFormat="1" applyFont="1" applyBorder="1" applyAlignment="1" applyProtection="1">
      <alignment/>
      <protection/>
    </xf>
    <xf numFmtId="173" fontId="10" fillId="0" borderId="0" xfId="48" applyNumberFormat="1" applyFont="1" applyFill="1" applyBorder="1" applyAlignment="1">
      <alignment/>
    </xf>
    <xf numFmtId="168" fontId="10" fillId="0" borderId="0" xfId="0" applyFont="1" applyFill="1" applyBorder="1" applyAlignment="1">
      <alignment/>
    </xf>
    <xf numFmtId="177" fontId="10" fillId="0" borderId="0" xfId="0" applyNumberFormat="1" applyFont="1" applyBorder="1" applyAlignment="1" applyProtection="1">
      <alignment/>
      <protection/>
    </xf>
    <xf numFmtId="177" fontId="10" fillId="0" borderId="0" xfId="0" applyNumberFormat="1" applyFont="1" applyFill="1" applyBorder="1" applyAlignment="1" applyProtection="1">
      <alignment/>
      <protection/>
    </xf>
    <xf numFmtId="173" fontId="10" fillId="0" borderId="0" xfId="0" applyNumberFormat="1" applyFont="1" applyFill="1" applyBorder="1" applyAlignment="1" applyProtection="1">
      <alignment/>
      <protection/>
    </xf>
    <xf numFmtId="173" fontId="10" fillId="0" borderId="0" xfId="0" applyNumberFormat="1" applyFont="1" applyFill="1" applyBorder="1" applyAlignment="1">
      <alignment/>
    </xf>
    <xf numFmtId="174" fontId="10" fillId="0" borderId="0" xfId="48" applyNumberFormat="1" applyFont="1" applyBorder="1" applyAlignment="1">
      <alignment/>
    </xf>
    <xf numFmtId="174" fontId="10" fillId="0" borderId="0" xfId="48" applyNumberFormat="1" applyFont="1" applyFill="1" applyBorder="1" applyAlignment="1">
      <alignment/>
    </xf>
    <xf numFmtId="175" fontId="10" fillId="0" borderId="0" xfId="0" applyNumberFormat="1" applyFont="1" applyFill="1" applyBorder="1" applyAlignment="1" applyProtection="1">
      <alignment/>
      <protection/>
    </xf>
    <xf numFmtId="168" fontId="10" fillId="0" borderId="0" xfId="0" applyFont="1" applyBorder="1" applyAlignment="1">
      <alignment horizontal="left"/>
    </xf>
    <xf numFmtId="168" fontId="10" fillId="0" borderId="0" xfId="0" applyFont="1" applyAlignment="1" applyProtection="1">
      <alignment horizontal="left"/>
      <protection/>
    </xf>
    <xf numFmtId="39" fontId="10" fillId="0" borderId="0" xfId="0" applyNumberFormat="1" applyFont="1" applyAlignment="1" applyProtection="1">
      <alignment/>
      <protection/>
    </xf>
    <xf numFmtId="39" fontId="10" fillId="0" borderId="0" xfId="0" applyNumberFormat="1" applyFont="1" applyBorder="1" applyAlignment="1" applyProtection="1">
      <alignment/>
      <protection/>
    </xf>
    <xf numFmtId="189" fontId="10" fillId="0" borderId="0" xfId="0" applyNumberFormat="1" applyFont="1" applyBorder="1" applyAlignment="1" applyProtection="1">
      <alignment/>
      <protection/>
    </xf>
    <xf numFmtId="170" fontId="10" fillId="0" borderId="0" xfId="48" applyNumberFormat="1" applyFont="1" applyBorder="1" applyAlignment="1" applyProtection="1">
      <alignment/>
      <protection/>
    </xf>
    <xf numFmtId="4" fontId="10" fillId="0" borderId="0" xfId="0" applyNumberFormat="1" applyFont="1" applyAlignment="1">
      <alignment/>
    </xf>
    <xf numFmtId="168" fontId="10" fillId="0" borderId="0" xfId="56" applyFont="1" applyBorder="1">
      <alignment/>
      <protection/>
    </xf>
    <xf numFmtId="37" fontId="10" fillId="0" borderId="0" xfId="56" applyNumberFormat="1" applyFont="1" applyBorder="1" applyProtection="1">
      <alignment/>
      <protection/>
    </xf>
    <xf numFmtId="0" fontId="10" fillId="0" borderId="0" xfId="56" applyNumberFormat="1" applyFont="1" applyBorder="1" applyAlignment="1" applyProtection="1">
      <alignment horizontal="center"/>
      <protection/>
    </xf>
    <xf numFmtId="172" fontId="10" fillId="0" borderId="0" xfId="56" applyNumberFormat="1" applyFont="1" applyBorder="1" applyProtection="1">
      <alignment/>
      <protection/>
    </xf>
    <xf numFmtId="0" fontId="10" fillId="0" borderId="0" xfId="56" applyNumberFormat="1" applyFont="1" applyFill="1" applyBorder="1" applyAlignment="1" applyProtection="1" quotePrefix="1">
      <alignment horizontal="center"/>
      <protection/>
    </xf>
    <xf numFmtId="172" fontId="10" fillId="0" borderId="0" xfId="56" applyNumberFormat="1" applyFont="1" applyFill="1" applyBorder="1" applyProtection="1">
      <alignment/>
      <protection/>
    </xf>
    <xf numFmtId="168" fontId="10" fillId="0" borderId="0" xfId="56" applyFont="1" applyFill="1" applyBorder="1" applyAlignment="1" applyProtection="1">
      <alignment horizontal="center"/>
      <protection/>
    </xf>
    <xf numFmtId="172" fontId="10" fillId="0" borderId="0" xfId="0" applyNumberFormat="1" applyFont="1" applyFill="1" applyBorder="1" applyAlignment="1" applyProtection="1">
      <alignment/>
      <protection/>
    </xf>
    <xf numFmtId="168" fontId="10" fillId="0" borderId="0" xfId="0" applyFont="1" applyFill="1" applyBorder="1" applyAlignment="1">
      <alignment horizontal="left"/>
    </xf>
    <xf numFmtId="172" fontId="16" fillId="0" borderId="0" xfId="0" applyNumberFormat="1" applyFont="1" applyFill="1" applyBorder="1" applyAlignment="1" applyProtection="1">
      <alignment/>
      <protection locked="0"/>
    </xf>
    <xf numFmtId="168" fontId="10" fillId="0" borderId="0" xfId="0" applyFont="1" applyFill="1" applyBorder="1" applyAlignment="1">
      <alignment horizontal="centerContinuous"/>
    </xf>
    <xf numFmtId="168" fontId="10" fillId="0" borderId="0" xfId="0" applyFont="1" applyFill="1" applyBorder="1" applyAlignment="1">
      <alignment wrapText="1"/>
    </xf>
    <xf numFmtId="168" fontId="10" fillId="0" borderId="0" xfId="0" applyFont="1" applyFill="1" applyBorder="1" applyAlignment="1" applyProtection="1">
      <alignment horizontal="left"/>
      <protection/>
    </xf>
    <xf numFmtId="168" fontId="10" fillId="0" borderId="0" xfId="0" applyFont="1" applyFill="1" applyBorder="1" applyAlignment="1" applyProtection="1">
      <alignment horizontal="center" vertical="center"/>
      <protection/>
    </xf>
    <xf numFmtId="172" fontId="15" fillId="0" borderId="0" xfId="0" applyNumberFormat="1" applyFont="1" applyFill="1" applyBorder="1" applyAlignment="1" applyProtection="1">
      <alignment/>
      <protection locked="0"/>
    </xf>
    <xf numFmtId="172" fontId="15" fillId="0" borderId="0" xfId="0" applyNumberFormat="1" applyFont="1" applyFill="1" applyBorder="1" applyAlignment="1" applyProtection="1">
      <alignment/>
      <protection/>
    </xf>
    <xf numFmtId="171" fontId="10" fillId="0" borderId="0" xfId="48" applyNumberFormat="1" applyFont="1" applyFill="1" applyBorder="1" applyAlignment="1">
      <alignment horizontal="right"/>
    </xf>
    <xf numFmtId="171" fontId="10" fillId="0" borderId="0" xfId="0" applyNumberFormat="1" applyFont="1" applyFill="1" applyBorder="1" applyAlignment="1">
      <alignment horizontal="right"/>
    </xf>
    <xf numFmtId="168" fontId="10" fillId="0" borderId="0" xfId="0" applyFont="1" applyBorder="1" applyAlignment="1" applyProtection="1" quotePrefix="1">
      <alignment horizontal="left"/>
      <protection/>
    </xf>
    <xf numFmtId="168" fontId="64" fillId="0" borderId="0" xfId="0" applyFont="1" applyBorder="1" applyAlignment="1">
      <alignment/>
    </xf>
    <xf numFmtId="168" fontId="10" fillId="0" borderId="0" xfId="0" applyFont="1" applyFill="1" applyBorder="1" applyAlignment="1">
      <alignment horizontal="right"/>
    </xf>
    <xf numFmtId="171" fontId="10" fillId="0" borderId="0" xfId="48" applyNumberFormat="1" applyFont="1" applyFill="1" applyBorder="1" applyAlignment="1">
      <alignment/>
    </xf>
    <xf numFmtId="168" fontId="10" fillId="0" borderId="0" xfId="0" applyFont="1" applyFill="1" applyBorder="1" applyAlignment="1" applyProtection="1">
      <alignment/>
      <protection/>
    </xf>
    <xf numFmtId="168" fontId="10" fillId="0" borderId="0" xfId="0" applyFont="1" applyFill="1" applyBorder="1" applyAlignment="1" applyProtection="1" quotePrefix="1">
      <alignment/>
      <protection/>
    </xf>
    <xf numFmtId="185" fontId="10" fillId="0" borderId="0" xfId="48" applyNumberFormat="1" applyFont="1" applyFill="1" applyBorder="1" applyAlignment="1">
      <alignment horizontal="right"/>
    </xf>
    <xf numFmtId="167" fontId="10" fillId="0" borderId="0" xfId="48" applyFont="1" applyFill="1" applyBorder="1" applyAlignment="1">
      <alignment horizontal="right"/>
    </xf>
    <xf numFmtId="172" fontId="10" fillId="0" borderId="0" xfId="0" applyNumberFormat="1" applyFont="1" applyFill="1" applyBorder="1" applyAlignment="1">
      <alignment horizontal="right"/>
    </xf>
    <xf numFmtId="173" fontId="10"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174" fontId="10" fillId="0" borderId="0" xfId="48" applyNumberFormat="1" applyFont="1" applyFill="1" applyBorder="1" applyAlignment="1">
      <alignment horizontal="right"/>
    </xf>
    <xf numFmtId="173" fontId="10" fillId="0" borderId="0" xfId="48" applyNumberFormat="1" applyFont="1" applyFill="1" applyBorder="1" applyAlignment="1">
      <alignment horizontal="right"/>
    </xf>
    <xf numFmtId="174" fontId="10" fillId="0" borderId="0" xfId="48" applyNumberFormat="1" applyFont="1" applyFill="1" applyBorder="1" applyAlignment="1" applyProtection="1">
      <alignment horizontal="right"/>
      <protection/>
    </xf>
    <xf numFmtId="174" fontId="10" fillId="0" borderId="0" xfId="0" applyNumberFormat="1" applyFont="1" applyFill="1" applyBorder="1" applyAlignment="1">
      <alignment horizontal="right"/>
    </xf>
    <xf numFmtId="170" fontId="10" fillId="0" borderId="0" xfId="48" applyNumberFormat="1" applyFont="1" applyFill="1" applyBorder="1" applyAlignment="1">
      <alignment horizontal="right"/>
    </xf>
    <xf numFmtId="172" fontId="10" fillId="0" borderId="0" xfId="0" applyNumberFormat="1" applyFont="1" applyFill="1" applyBorder="1" applyAlignment="1" applyProtection="1">
      <alignment horizontal="right"/>
      <protection/>
    </xf>
    <xf numFmtId="39" fontId="10" fillId="0" borderId="0" xfId="0" applyNumberFormat="1" applyFont="1" applyFill="1" applyBorder="1" applyAlignment="1" applyProtection="1">
      <alignment horizontal="right"/>
      <protection/>
    </xf>
    <xf numFmtId="173" fontId="10" fillId="0" borderId="0" xfId="0" applyNumberFormat="1" applyFont="1" applyFill="1" applyBorder="1" applyAlignment="1" applyProtection="1">
      <alignment horizontal="right"/>
      <protection/>
    </xf>
    <xf numFmtId="173" fontId="15" fillId="0" borderId="0" xfId="0" applyNumberFormat="1" applyFont="1" applyFill="1" applyBorder="1" applyAlignment="1" applyProtection="1">
      <alignment horizontal="right"/>
      <protection/>
    </xf>
    <xf numFmtId="174" fontId="15" fillId="0" borderId="0" xfId="48" applyNumberFormat="1" applyFont="1" applyFill="1" applyBorder="1" applyAlignment="1" applyProtection="1">
      <alignment horizontal="right"/>
      <protection/>
    </xf>
    <xf numFmtId="174" fontId="10" fillId="0" borderId="0" xfId="0" applyNumberFormat="1" applyFont="1" applyFill="1" applyBorder="1" applyAlignment="1" applyProtection="1">
      <alignment horizontal="right"/>
      <protection/>
    </xf>
    <xf numFmtId="187" fontId="10" fillId="0" borderId="0" xfId="48" applyNumberFormat="1" applyFont="1" applyFill="1" applyBorder="1" applyAlignment="1">
      <alignment horizontal="right"/>
    </xf>
    <xf numFmtId="173" fontId="10" fillId="0" borderId="0" xfId="48" applyNumberFormat="1" applyFont="1" applyFill="1" applyBorder="1" applyAlignment="1" applyProtection="1">
      <alignment horizontal="right"/>
      <protection/>
    </xf>
    <xf numFmtId="186" fontId="10" fillId="0" borderId="0" xfId="48" applyNumberFormat="1" applyFont="1" applyFill="1" applyBorder="1" applyAlignment="1">
      <alignment horizontal="right"/>
    </xf>
    <xf numFmtId="181" fontId="10" fillId="0" borderId="0" xfId="48" applyNumberFormat="1" applyFont="1" applyFill="1" applyBorder="1" applyAlignment="1" applyProtection="1">
      <alignment horizontal="right"/>
      <protection/>
    </xf>
    <xf numFmtId="37" fontId="10" fillId="0" borderId="0" xfId="0" applyNumberFormat="1" applyFont="1" applyFill="1" applyBorder="1" applyAlignment="1" applyProtection="1">
      <alignment/>
      <protection/>
    </xf>
    <xf numFmtId="167" fontId="10" fillId="0" borderId="0" xfId="48" applyFont="1" applyFill="1" applyBorder="1" applyAlignment="1" applyProtection="1">
      <alignment/>
      <protection/>
    </xf>
    <xf numFmtId="168" fontId="10" fillId="0" borderId="0" xfId="0" applyFont="1" applyBorder="1" applyAlignment="1">
      <alignment horizontal="right"/>
    </xf>
    <xf numFmtId="173" fontId="64" fillId="0" borderId="0" xfId="48" applyNumberFormat="1" applyFont="1" applyFill="1" applyBorder="1" applyAlignment="1" applyProtection="1">
      <alignment horizontal="right"/>
      <protection/>
    </xf>
    <xf numFmtId="173" fontId="15" fillId="0" borderId="0" xfId="48" applyNumberFormat="1" applyFont="1" applyFill="1" applyBorder="1" applyAlignment="1" applyProtection="1">
      <alignment horizontal="right"/>
      <protection/>
    </xf>
    <xf numFmtId="167" fontId="10" fillId="0" borderId="0" xfId="48" applyNumberFormat="1" applyFont="1" applyFill="1" applyBorder="1" applyAlignment="1">
      <alignment horizontal="right"/>
    </xf>
    <xf numFmtId="168" fontId="10" fillId="0" borderId="0" xfId="0" applyFont="1" applyFill="1" applyBorder="1" applyAlignment="1" applyProtection="1">
      <alignment horizontal="center"/>
      <protection/>
    </xf>
    <xf numFmtId="172" fontId="10" fillId="0" borderId="0" xfId="48" applyNumberFormat="1" applyFont="1" applyFill="1" applyBorder="1" applyAlignment="1">
      <alignment/>
    </xf>
    <xf numFmtId="174" fontId="10" fillId="0" borderId="0" xfId="0" applyNumberFormat="1" applyFont="1" applyFill="1" applyBorder="1" applyAlignment="1">
      <alignment/>
    </xf>
    <xf numFmtId="174" fontId="64" fillId="0" borderId="0" xfId="48" applyNumberFormat="1" applyFont="1" applyFill="1" applyBorder="1" applyAlignment="1">
      <alignment/>
    </xf>
    <xf numFmtId="182" fontId="10" fillId="0" borderId="0" xfId="0" applyNumberFormat="1" applyFont="1" applyFill="1" applyBorder="1" applyAlignment="1">
      <alignment/>
    </xf>
    <xf numFmtId="183" fontId="10" fillId="0" borderId="0" xfId="0" applyNumberFormat="1" applyFont="1" applyFill="1" applyBorder="1" applyAlignment="1">
      <alignment/>
    </xf>
    <xf numFmtId="177" fontId="10" fillId="0" borderId="0" xfId="0" applyNumberFormat="1" applyFont="1" applyFill="1" applyBorder="1" applyAlignment="1">
      <alignment/>
    </xf>
    <xf numFmtId="168" fontId="9" fillId="0" borderId="0" xfId="0" applyFont="1" applyBorder="1" applyAlignment="1" applyProtection="1">
      <alignment horizontal="left"/>
      <protection/>
    </xf>
    <xf numFmtId="168" fontId="10" fillId="0" borderId="0" xfId="0" applyFont="1" applyFill="1" applyAlignment="1">
      <alignment/>
    </xf>
    <xf numFmtId="174" fontId="10" fillId="0" borderId="0" xfId="48" applyNumberFormat="1" applyFont="1" applyFill="1" applyBorder="1" applyAlignment="1" applyProtection="1">
      <alignment/>
      <protection/>
    </xf>
    <xf numFmtId="169" fontId="10" fillId="0" borderId="0" xfId="0" applyNumberFormat="1" applyFont="1" applyFill="1" applyBorder="1" applyAlignment="1" applyProtection="1">
      <alignment/>
      <protection/>
    </xf>
    <xf numFmtId="3" fontId="10" fillId="0" borderId="0" xfId="56" applyNumberFormat="1" applyFont="1" applyBorder="1">
      <alignment/>
      <protection/>
    </xf>
    <xf numFmtId="168" fontId="10" fillId="0" borderId="0" xfId="0" applyFont="1" applyFill="1" applyBorder="1" applyAlignment="1">
      <alignment horizontal="center"/>
    </xf>
    <xf numFmtId="168" fontId="10" fillId="0" borderId="0" xfId="0" applyFont="1" applyFill="1" applyBorder="1" applyAlignment="1" applyProtection="1" quotePrefix="1">
      <alignment horizontal="center"/>
      <protection/>
    </xf>
    <xf numFmtId="168" fontId="10" fillId="0" borderId="0" xfId="0" applyFont="1" applyBorder="1" applyAlignment="1">
      <alignment horizontal="center"/>
    </xf>
    <xf numFmtId="168" fontId="10" fillId="0" borderId="0" xfId="0" applyFont="1" applyFill="1" applyBorder="1" applyAlignment="1">
      <alignment/>
    </xf>
    <xf numFmtId="168" fontId="10" fillId="0" borderId="0" xfId="0" applyFont="1" applyBorder="1" applyAlignment="1">
      <alignment/>
    </xf>
    <xf numFmtId="168" fontId="11" fillId="0" borderId="0" xfId="0" applyFont="1" applyAlignment="1">
      <alignment horizontal="center" vertical="center"/>
    </xf>
    <xf numFmtId="168" fontId="10" fillId="0" borderId="0" xfId="0" applyFont="1" applyFill="1" applyBorder="1" applyAlignment="1" quotePrefix="1">
      <alignment horizontal="center" vertical="center"/>
    </xf>
    <xf numFmtId="168" fontId="10" fillId="0" borderId="10" xfId="0" applyFont="1" applyFill="1" applyBorder="1" applyAlignment="1" applyProtection="1">
      <alignment horizontal="center" vertical="center"/>
      <protection/>
    </xf>
    <xf numFmtId="168" fontId="10" fillId="0" borderId="11" xfId="0" applyFont="1" applyFill="1" applyBorder="1" applyAlignment="1" applyProtection="1">
      <alignment horizontal="right" vertical="center"/>
      <protection/>
    </xf>
    <xf numFmtId="168" fontId="10" fillId="0" borderId="11" xfId="0" applyFont="1" applyFill="1" applyBorder="1" applyAlignment="1" applyProtection="1">
      <alignment horizontal="center" vertical="center"/>
      <protection/>
    </xf>
    <xf numFmtId="174" fontId="10" fillId="0" borderId="12" xfId="48" applyNumberFormat="1" applyFont="1" applyBorder="1" applyAlignment="1" applyProtection="1">
      <alignment/>
      <protection/>
    </xf>
    <xf numFmtId="174" fontId="10" fillId="0" borderId="12" xfId="48" applyNumberFormat="1" applyFont="1" applyBorder="1" applyAlignment="1">
      <alignment/>
    </xf>
    <xf numFmtId="4" fontId="10" fillId="0" borderId="13" xfId="0" applyNumberFormat="1" applyFont="1" applyFill="1" applyBorder="1" applyAlignment="1" applyProtection="1">
      <alignment horizontal="center" vertical="center"/>
      <protection/>
    </xf>
    <xf numFmtId="168" fontId="10" fillId="0" borderId="0" xfId="0" applyFont="1" applyFill="1" applyBorder="1" applyAlignment="1">
      <alignment horizontal="center" vertical="center"/>
    </xf>
    <xf numFmtId="168" fontId="10" fillId="0" borderId="12" xfId="0" applyFont="1" applyBorder="1" applyAlignment="1" applyProtection="1">
      <alignment horizontal="left"/>
      <protection/>
    </xf>
    <xf numFmtId="174" fontId="10" fillId="0" borderId="12" xfId="48" applyNumberFormat="1" applyFont="1" applyBorder="1" applyAlignment="1" applyProtection="1">
      <alignment/>
      <protection/>
    </xf>
    <xf numFmtId="168" fontId="10" fillId="0" borderId="14" xfId="0" applyFont="1" applyFill="1" applyBorder="1" applyAlignment="1">
      <alignment/>
    </xf>
    <xf numFmtId="165" fontId="10" fillId="0" borderId="14" xfId="49" applyFont="1" applyFill="1" applyBorder="1" applyAlignment="1">
      <alignment/>
    </xf>
    <xf numFmtId="168" fontId="10" fillId="0" borderId="0" xfId="56" applyFont="1" applyFill="1" applyBorder="1" applyAlignment="1">
      <alignment horizontal="center" vertical="center" wrapText="1"/>
      <protection/>
    </xf>
    <xf numFmtId="37" fontId="10" fillId="0" borderId="0" xfId="56" applyNumberFormat="1" applyFont="1" applyFill="1" applyBorder="1" applyAlignment="1" applyProtection="1">
      <alignment horizontal="center" vertical="center" wrapText="1"/>
      <protection/>
    </xf>
    <xf numFmtId="168" fontId="10" fillId="0" borderId="0" xfId="0" applyFont="1" applyFill="1" applyBorder="1" applyAlignment="1">
      <alignment horizontal="left" indent="1"/>
    </xf>
    <xf numFmtId="168" fontId="10" fillId="0" borderId="0" xfId="0" applyFont="1" applyFill="1" applyBorder="1" applyAlignment="1" applyProtection="1">
      <alignment horizontal="left"/>
      <protection/>
    </xf>
    <xf numFmtId="174" fontId="10" fillId="0" borderId="0" xfId="48" applyNumberFormat="1" applyFont="1" applyFill="1" applyBorder="1" applyAlignment="1" applyProtection="1">
      <alignment/>
      <protection/>
    </xf>
    <xf numFmtId="168" fontId="10" fillId="0" borderId="0" xfId="0" applyFont="1" applyFill="1" applyBorder="1" applyAlignment="1">
      <alignment horizontal="left" indent="1"/>
    </xf>
    <xf numFmtId="168" fontId="13" fillId="0" borderId="0" xfId="0" applyFont="1" applyBorder="1" applyAlignment="1">
      <alignment/>
    </xf>
    <xf numFmtId="168" fontId="13" fillId="0" borderId="0" xfId="0" applyFont="1" applyBorder="1" applyAlignment="1" applyProtection="1">
      <alignment horizontal="centerContinuous"/>
      <protection/>
    </xf>
    <xf numFmtId="3"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68" fontId="9" fillId="0" borderId="0" xfId="0" applyFont="1" applyAlignment="1" applyProtection="1">
      <alignment/>
      <protection/>
    </xf>
    <xf numFmtId="3" fontId="65" fillId="0" borderId="0" xfId="0" applyNumberFormat="1" applyFont="1" applyBorder="1" applyAlignment="1">
      <alignment/>
    </xf>
    <xf numFmtId="3" fontId="10" fillId="0" borderId="0" xfId="0" applyNumberFormat="1" applyFont="1" applyBorder="1" applyAlignment="1">
      <alignment/>
    </xf>
    <xf numFmtId="168" fontId="10" fillId="0" borderId="0" xfId="0" applyFont="1" applyFill="1" applyBorder="1" applyAlignment="1" applyProtection="1">
      <alignment horizontal="left" indent="1"/>
      <protection/>
    </xf>
    <xf numFmtId="168" fontId="64" fillId="0" borderId="0" xfId="0" applyFont="1" applyFill="1" applyBorder="1" applyAlignment="1">
      <alignment/>
    </xf>
    <xf numFmtId="3" fontId="10" fillId="0" borderId="0" xfId="48" applyNumberFormat="1" applyFont="1" applyFill="1" applyBorder="1" applyAlignment="1" applyProtection="1">
      <alignment horizontal="right"/>
      <protection/>
    </xf>
    <xf numFmtId="3" fontId="10" fillId="0" borderId="0" xfId="0" applyNumberFormat="1" applyFont="1" applyFill="1" applyBorder="1" applyAlignment="1">
      <alignment/>
    </xf>
    <xf numFmtId="39" fontId="10" fillId="0" borderId="0" xfId="0" applyNumberFormat="1" applyFont="1" applyBorder="1" applyAlignment="1">
      <alignment/>
    </xf>
    <xf numFmtId="168" fontId="10" fillId="33" borderId="15" xfId="54" applyNumberFormat="1" applyFont="1" applyFill="1" applyBorder="1" applyAlignment="1">
      <alignment horizontal="center" vertical="center" wrapText="1"/>
      <protection/>
    </xf>
    <xf numFmtId="168" fontId="10" fillId="33" borderId="15" xfId="54" applyNumberFormat="1" applyFont="1" applyFill="1" applyBorder="1" applyAlignment="1">
      <alignment horizontal="right" vertical="center" wrapText="1"/>
      <protection/>
    </xf>
    <xf numFmtId="168" fontId="12" fillId="33" borderId="10" xfId="54" applyNumberFormat="1" applyFont="1" applyFill="1" applyBorder="1" applyAlignment="1">
      <alignment horizontal="center" vertical="center" wrapText="1"/>
      <protection/>
    </xf>
    <xf numFmtId="168" fontId="10" fillId="0" borderId="0" xfId="0" applyFont="1" applyFill="1" applyBorder="1" applyAlignment="1" applyProtection="1">
      <alignment vertical="center"/>
      <protection/>
    </xf>
    <xf numFmtId="168" fontId="10" fillId="0" borderId="0" xfId="0" applyFont="1" applyBorder="1" applyAlignment="1" applyProtection="1">
      <alignment horizontal="left" wrapText="1"/>
      <protection/>
    </xf>
    <xf numFmtId="168" fontId="10" fillId="0" borderId="0" xfId="0" applyFont="1" applyBorder="1" applyAlignment="1" applyProtection="1">
      <alignment horizontal="left" vertical="center" wrapText="1"/>
      <protection/>
    </xf>
    <xf numFmtId="168" fontId="10" fillId="0" borderId="0" xfId="0" applyFont="1" applyBorder="1" applyAlignment="1" applyProtection="1">
      <alignment horizontal="left" vertical="center"/>
      <protection/>
    </xf>
    <xf numFmtId="172" fontId="10" fillId="0" borderId="16" xfId="0" applyNumberFormat="1" applyFont="1" applyFill="1" applyBorder="1" applyAlignment="1" applyProtection="1">
      <alignment/>
      <protection/>
    </xf>
    <xf numFmtId="168" fontId="10" fillId="0" borderId="0" xfId="0" applyFont="1" applyFill="1" applyBorder="1" applyAlignment="1" applyProtection="1">
      <alignment horizontal="left" wrapText="1"/>
      <protection/>
    </xf>
    <xf numFmtId="168" fontId="10" fillId="0" borderId="16" xfId="0" applyFont="1" applyBorder="1" applyAlignment="1" applyProtection="1">
      <alignment horizontal="left" vertical="center" wrapText="1"/>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lignment/>
    </xf>
    <xf numFmtId="168" fontId="10" fillId="0" borderId="0" xfId="0" applyFont="1" applyBorder="1" applyAlignment="1" applyProtection="1">
      <alignment horizontal="center" vertical="center" wrapText="1"/>
      <protection/>
    </xf>
    <xf numFmtId="168" fontId="10" fillId="0" borderId="0" xfId="0" applyFont="1" applyBorder="1" applyAlignment="1" applyProtection="1">
      <alignment horizontal="center" vertical="center"/>
      <protection/>
    </xf>
    <xf numFmtId="168" fontId="10" fillId="0" borderId="0" xfId="0" applyFont="1" applyFill="1" applyAlignment="1">
      <alignment horizontal="left"/>
    </xf>
    <xf numFmtId="168" fontId="10" fillId="0" borderId="0" xfId="0" applyFont="1" applyAlignment="1">
      <alignment horizontal="left"/>
    </xf>
    <xf numFmtId="168" fontId="14" fillId="34" borderId="10" xfId="0" applyNumberFormat="1" applyFont="1" applyFill="1" applyBorder="1" applyAlignment="1">
      <alignment horizontal="center" vertical="center" wrapText="1"/>
    </xf>
    <xf numFmtId="195" fontId="10" fillId="34" borderId="0" xfId="54" applyNumberFormat="1" applyFont="1" applyFill="1" applyBorder="1" applyAlignment="1">
      <alignment horizontal="left"/>
      <protection/>
    </xf>
    <xf numFmtId="195" fontId="10" fillId="34" borderId="0" xfId="54" applyNumberFormat="1" applyFont="1" applyFill="1" applyBorder="1" applyAlignment="1">
      <alignment horizontal="right"/>
      <protection/>
    </xf>
    <xf numFmtId="195" fontId="10" fillId="0" borderId="0" xfId="54" applyNumberFormat="1" applyFont="1" applyFill="1" applyBorder="1" applyAlignment="1">
      <alignment horizontal="right"/>
      <protection/>
    </xf>
    <xf numFmtId="195" fontId="10" fillId="34" borderId="16" xfId="54" applyNumberFormat="1" applyFont="1" applyFill="1" applyBorder="1" applyAlignment="1">
      <alignment horizontal="left"/>
      <protection/>
    </xf>
    <xf numFmtId="195" fontId="10" fillId="34" borderId="16" xfId="54" applyNumberFormat="1" applyFont="1" applyFill="1" applyBorder="1" applyAlignment="1">
      <alignment horizontal="right"/>
      <protection/>
    </xf>
    <xf numFmtId="195" fontId="10" fillId="0" borderId="16" xfId="54" applyNumberFormat="1" applyFont="1" applyFill="1" applyBorder="1" applyAlignment="1">
      <alignment horizontal="right"/>
      <protection/>
    </xf>
    <xf numFmtId="168" fontId="10" fillId="0" borderId="16" xfId="0" applyFont="1" applyBorder="1" applyAlignment="1">
      <alignment/>
    </xf>
    <xf numFmtId="4" fontId="10" fillId="0" borderId="0" xfId="0" applyNumberFormat="1" applyFont="1" applyFill="1" applyBorder="1" applyAlignment="1">
      <alignment/>
    </xf>
    <xf numFmtId="168" fontId="10" fillId="0" borderId="0" xfId="0" applyFont="1" applyAlignment="1">
      <alignment/>
    </xf>
    <xf numFmtId="168" fontId="10" fillId="0" borderId="0" xfId="0" applyFont="1" applyFill="1" applyAlignment="1">
      <alignment/>
    </xf>
    <xf numFmtId="214" fontId="64" fillId="0" borderId="0" xfId="60" applyNumberFormat="1" applyFont="1" applyFill="1" applyBorder="1" applyAlignment="1" applyProtection="1">
      <alignment horizontal="right"/>
      <protection/>
    </xf>
    <xf numFmtId="168" fontId="9" fillId="0" borderId="0" xfId="0" applyFont="1" applyFill="1" applyBorder="1" applyAlignment="1" applyProtection="1">
      <alignment horizontal="left"/>
      <protection/>
    </xf>
    <xf numFmtId="168" fontId="9" fillId="0" borderId="0" xfId="0" applyFont="1" applyBorder="1" applyAlignment="1">
      <alignment horizontal="left"/>
    </xf>
    <xf numFmtId="168" fontId="10" fillId="0" borderId="0" xfId="0" applyFont="1" applyFill="1" applyBorder="1" applyAlignment="1" applyProtection="1">
      <alignment/>
      <protection/>
    </xf>
    <xf numFmtId="168" fontId="10" fillId="0" borderId="0" xfId="56" applyFont="1" applyFill="1" applyBorder="1" applyAlignment="1" applyProtection="1">
      <alignment horizontal="center"/>
      <protection/>
    </xf>
    <xf numFmtId="3" fontId="47" fillId="0" borderId="0" xfId="55" applyNumberFormat="1">
      <alignment/>
      <protection/>
    </xf>
    <xf numFmtId="0" fontId="47" fillId="0" borderId="0" xfId="55" applyAlignment="1">
      <alignment horizontal="left"/>
      <protection/>
    </xf>
    <xf numFmtId="168" fontId="9" fillId="0" borderId="17" xfId="0" applyFont="1" applyFill="1" applyBorder="1" applyAlignment="1">
      <alignment wrapText="1"/>
    </xf>
    <xf numFmtId="173" fontId="10" fillId="0" borderId="0" xfId="0" applyNumberFormat="1" applyFont="1" applyFill="1" applyBorder="1" applyAlignment="1" applyProtection="1">
      <alignment/>
      <protection/>
    </xf>
    <xf numFmtId="173" fontId="10" fillId="0" borderId="0" xfId="0" applyNumberFormat="1" applyFont="1" applyFill="1" applyBorder="1" applyAlignment="1">
      <alignment/>
    </xf>
    <xf numFmtId="175" fontId="10" fillId="0" borderId="0" xfId="0" applyNumberFormat="1" applyFont="1" applyFill="1" applyBorder="1" applyAlignment="1" applyProtection="1">
      <alignment/>
      <protection/>
    </xf>
    <xf numFmtId="168" fontId="10" fillId="0" borderId="0" xfId="0" applyFont="1" applyFill="1" applyBorder="1" applyAlignment="1">
      <alignment/>
    </xf>
    <xf numFmtId="4" fontId="10" fillId="0" borderId="0" xfId="0" applyNumberFormat="1" applyFont="1" applyFill="1" applyBorder="1" applyAlignment="1">
      <alignment/>
    </xf>
    <xf numFmtId="177" fontId="10" fillId="0" borderId="0" xfId="0" applyNumberFormat="1" applyFont="1" applyFill="1" applyBorder="1" applyAlignment="1" applyProtection="1">
      <alignment/>
      <protection/>
    </xf>
    <xf numFmtId="173" fontId="10" fillId="0" borderId="0" xfId="48" applyNumberFormat="1" applyFont="1" applyFill="1" applyBorder="1" applyAlignment="1">
      <alignment/>
    </xf>
    <xf numFmtId="3" fontId="10" fillId="0" borderId="0" xfId="0" applyNumberFormat="1" applyFont="1" applyFill="1" applyBorder="1" applyAlignment="1">
      <alignment/>
    </xf>
    <xf numFmtId="195" fontId="10" fillId="0" borderId="0" xfId="54" applyNumberFormat="1" applyFont="1" applyFill="1" applyBorder="1" applyAlignment="1">
      <alignment horizontal="right"/>
      <protection/>
    </xf>
    <xf numFmtId="195" fontId="10" fillId="0" borderId="16" xfId="54" applyNumberFormat="1" applyFont="1" applyFill="1" applyBorder="1" applyAlignment="1">
      <alignment horizontal="right"/>
      <protection/>
    </xf>
    <xf numFmtId="189" fontId="10" fillId="0" borderId="0" xfId="0" applyNumberFormat="1" applyFont="1" applyBorder="1" applyAlignment="1" applyProtection="1">
      <alignment/>
      <protection/>
    </xf>
    <xf numFmtId="39" fontId="10" fillId="0" borderId="0" xfId="0" applyNumberFormat="1" applyFont="1" applyBorder="1" applyAlignment="1" applyProtection="1">
      <alignment/>
      <protection/>
    </xf>
    <xf numFmtId="39" fontId="10" fillId="0" borderId="0" xfId="0" applyNumberFormat="1" applyFont="1" applyBorder="1" applyAlignment="1">
      <alignment/>
    </xf>
    <xf numFmtId="170" fontId="13" fillId="0" borderId="0" xfId="48" applyNumberFormat="1" applyFont="1" applyBorder="1" applyAlignment="1" applyProtection="1">
      <alignment/>
      <protection/>
    </xf>
    <xf numFmtId="174" fontId="10" fillId="0" borderId="0" xfId="48" applyNumberFormat="1" applyFont="1" applyBorder="1" applyAlignment="1">
      <alignment/>
    </xf>
    <xf numFmtId="174" fontId="10" fillId="0" borderId="0" xfId="48" applyNumberFormat="1" applyFont="1" applyFill="1" applyBorder="1" applyAlignment="1">
      <alignment/>
    </xf>
    <xf numFmtId="174" fontId="13" fillId="0" borderId="0" xfId="48" applyNumberFormat="1" applyFont="1" applyBorder="1" applyAlignment="1" applyProtection="1">
      <alignment/>
      <protection/>
    </xf>
    <xf numFmtId="173" fontId="13" fillId="0" borderId="0" xfId="48" applyNumberFormat="1" applyFont="1" applyBorder="1" applyAlignment="1" applyProtection="1">
      <alignment/>
      <protection/>
    </xf>
    <xf numFmtId="173" fontId="10" fillId="0" borderId="0" xfId="48" applyNumberFormat="1" applyFont="1" applyBorder="1" applyAlignment="1" applyProtection="1">
      <alignment/>
      <protection/>
    </xf>
    <xf numFmtId="173" fontId="10" fillId="0" borderId="0" xfId="48" applyNumberFormat="1" applyFont="1" applyFill="1" applyBorder="1" applyAlignment="1" applyProtection="1">
      <alignment/>
      <protection/>
    </xf>
    <xf numFmtId="172" fontId="10" fillId="0" borderId="0" xfId="0" applyNumberFormat="1" applyFont="1" applyFill="1" applyBorder="1" applyAlignment="1" applyProtection="1">
      <alignment/>
      <protection/>
    </xf>
    <xf numFmtId="174" fontId="10" fillId="0" borderId="0" xfId="48" applyNumberFormat="1" applyFont="1" applyFill="1" applyBorder="1" applyAlignment="1" applyProtection="1">
      <alignment horizontal="right"/>
      <protection/>
    </xf>
    <xf numFmtId="3" fontId="10" fillId="0" borderId="0" xfId="0" applyNumberFormat="1" applyFont="1" applyBorder="1" applyAlignment="1">
      <alignment horizontal="right"/>
    </xf>
    <xf numFmtId="3" fontId="64" fillId="0" borderId="0" xfId="48" applyNumberFormat="1" applyFont="1" applyFill="1" applyBorder="1" applyAlignment="1" applyProtection="1">
      <alignment horizontal="right"/>
      <protection/>
    </xf>
    <xf numFmtId="3" fontId="10" fillId="0" borderId="0" xfId="48" applyNumberFormat="1" applyFont="1" applyFill="1" applyBorder="1" applyAlignment="1">
      <alignment horizontal="right"/>
    </xf>
    <xf numFmtId="3" fontId="10" fillId="0" borderId="0" xfId="0" applyNumberFormat="1" applyFont="1" applyFill="1" applyBorder="1" applyAlignment="1" applyProtection="1">
      <alignment horizontal="right"/>
      <protection/>
    </xf>
    <xf numFmtId="3" fontId="15" fillId="0" borderId="0" xfId="48" applyNumberFormat="1" applyFont="1" applyFill="1" applyBorder="1" applyAlignment="1" applyProtection="1">
      <alignment horizontal="right"/>
      <protection/>
    </xf>
    <xf numFmtId="214" fontId="10" fillId="0" borderId="0" xfId="60" applyNumberFormat="1" applyFont="1" applyFill="1" applyBorder="1" applyAlignment="1">
      <alignment horizontal="right"/>
    </xf>
    <xf numFmtId="168" fontId="10" fillId="0" borderId="0" xfId="0" applyFont="1" applyAlignment="1">
      <alignment horizontal="left" vertical="center"/>
    </xf>
    <xf numFmtId="168" fontId="10" fillId="0" borderId="0" xfId="0" applyFont="1" applyAlignment="1" applyProtection="1">
      <alignment vertical="center" wrapText="1"/>
      <protection/>
    </xf>
    <xf numFmtId="168" fontId="10" fillId="35" borderId="0" xfId="0" applyFont="1" applyFill="1" applyAlignment="1" applyProtection="1">
      <alignment vertical="center" wrapText="1"/>
      <protection/>
    </xf>
    <xf numFmtId="168" fontId="10" fillId="0" borderId="0" xfId="0" applyFont="1" applyFill="1" applyBorder="1" applyAlignment="1">
      <alignment horizontal="left" vertical="center"/>
    </xf>
    <xf numFmtId="168" fontId="10" fillId="0" borderId="0" xfId="0" applyFont="1" applyFill="1" applyBorder="1" applyAlignment="1" applyProtection="1">
      <alignment horizontal="left" vertical="center"/>
      <protection/>
    </xf>
    <xf numFmtId="168" fontId="10" fillId="0" borderId="0" xfId="0" applyFont="1" applyBorder="1" applyAlignment="1">
      <alignment horizontal="left" vertical="center"/>
    </xf>
    <xf numFmtId="168" fontId="10" fillId="0" borderId="0" xfId="0" applyFont="1" applyFill="1" applyBorder="1" applyAlignment="1" applyProtection="1">
      <alignment horizontal="right" vertical="center"/>
      <protection/>
    </xf>
    <xf numFmtId="168" fontId="13" fillId="0" borderId="0" xfId="0" applyFont="1" applyBorder="1" applyAlignment="1" applyProtection="1">
      <alignment horizontal="center" vertical="center"/>
      <protection/>
    </xf>
    <xf numFmtId="168" fontId="9" fillId="0" borderId="0" xfId="0" applyFont="1" applyBorder="1" applyAlignment="1" applyProtection="1">
      <alignment horizontal="left" vertical="center"/>
      <protection/>
    </xf>
    <xf numFmtId="168" fontId="10" fillId="0" borderId="0" xfId="0" applyFont="1" applyFill="1" applyBorder="1" applyAlignment="1" applyProtection="1">
      <alignment horizontal="center" vertical="center"/>
      <protection/>
    </xf>
    <xf numFmtId="0" fontId="10" fillId="0" borderId="0" xfId="56" applyNumberFormat="1" applyFont="1" applyBorder="1" applyAlignment="1" applyProtection="1">
      <alignment horizontal="center" vertical="center"/>
      <protection/>
    </xf>
    <xf numFmtId="168" fontId="10" fillId="0" borderId="0" xfId="56" applyFont="1" applyBorder="1" applyAlignment="1" applyProtection="1">
      <alignment horizontal="center" vertical="center"/>
      <protection/>
    </xf>
    <xf numFmtId="168" fontId="10" fillId="0" borderId="0" xfId="56" applyFont="1" applyBorder="1" applyAlignment="1" applyProtection="1">
      <alignment horizontal="center" vertical="center"/>
      <protection/>
    </xf>
    <xf numFmtId="168" fontId="9" fillId="0" borderId="0" xfId="0" applyFont="1" applyFill="1" applyBorder="1" applyAlignment="1" applyProtection="1">
      <alignment horizontal="left" vertical="center"/>
      <protection/>
    </xf>
    <xf numFmtId="168" fontId="9" fillId="0" borderId="0" xfId="0" applyFont="1" applyFill="1" applyBorder="1" applyAlignment="1">
      <alignment horizontal="left" vertical="center"/>
    </xf>
    <xf numFmtId="168" fontId="10" fillId="0" borderId="0" xfId="0" applyFont="1" applyFill="1" applyBorder="1" applyAlignment="1" applyProtection="1">
      <alignment vertical="center"/>
      <protection/>
    </xf>
    <xf numFmtId="168" fontId="9" fillId="0" borderId="0" xfId="0" applyFont="1" applyFill="1" applyBorder="1" applyAlignment="1" applyProtection="1">
      <alignment horizontal="left" vertical="center"/>
      <protection/>
    </xf>
    <xf numFmtId="174" fontId="13" fillId="0" borderId="0" xfId="48" applyNumberFormat="1" applyFont="1" applyFill="1" applyBorder="1" applyAlignment="1" applyProtection="1">
      <alignment vertical="center"/>
      <protection/>
    </xf>
    <xf numFmtId="174" fontId="13" fillId="0" borderId="0" xfId="48" applyNumberFormat="1" applyFont="1" applyBorder="1" applyAlignment="1" applyProtection="1">
      <alignment vertical="center"/>
      <protection/>
    </xf>
    <xf numFmtId="174" fontId="10" fillId="0" borderId="0" xfId="48" applyNumberFormat="1" applyFont="1" applyBorder="1" applyAlignment="1" applyProtection="1">
      <alignment vertical="center"/>
      <protection/>
    </xf>
    <xf numFmtId="174" fontId="10" fillId="0" borderId="0" xfId="48" applyNumberFormat="1" applyFont="1" applyBorder="1" applyAlignment="1">
      <alignment vertical="center"/>
    </xf>
    <xf numFmtId="174" fontId="10" fillId="0" borderId="0" xfId="48" applyNumberFormat="1" applyFont="1" applyFill="1" applyBorder="1" applyAlignment="1" applyProtection="1">
      <alignment vertical="center"/>
      <protection/>
    </xf>
    <xf numFmtId="170" fontId="10" fillId="0" borderId="0" xfId="48" applyNumberFormat="1" applyFont="1" applyBorder="1" applyAlignment="1">
      <alignment/>
    </xf>
    <xf numFmtId="172" fontId="10" fillId="0" borderId="0" xfId="0" applyNumberFormat="1" applyFont="1" applyBorder="1" applyAlignment="1" applyProtection="1">
      <alignment/>
      <protection/>
    </xf>
    <xf numFmtId="168" fontId="10" fillId="0" borderId="0" xfId="0" applyFont="1" applyBorder="1" applyAlignment="1" applyProtection="1">
      <alignment horizontal="centerContinuous"/>
      <protection/>
    </xf>
    <xf numFmtId="172" fontId="10" fillId="0" borderId="0" xfId="0" applyNumberFormat="1" applyFont="1" applyBorder="1" applyAlignment="1" applyProtection="1">
      <alignment/>
      <protection locked="0"/>
    </xf>
    <xf numFmtId="171" fontId="10" fillId="0" borderId="0" xfId="48" applyNumberFormat="1" applyFont="1" applyBorder="1" applyAlignment="1">
      <alignment horizontal="right" vertical="center"/>
    </xf>
    <xf numFmtId="171" fontId="10" fillId="0" borderId="0" xfId="48" applyNumberFormat="1" applyFont="1" applyFill="1" applyBorder="1" applyAlignment="1">
      <alignment horizontal="right" vertical="center"/>
    </xf>
    <xf numFmtId="171" fontId="10" fillId="0" borderId="0" xfId="0" applyNumberFormat="1" applyFont="1" applyBorder="1" applyAlignment="1">
      <alignment horizontal="right"/>
    </xf>
    <xf numFmtId="171" fontId="10" fillId="0" borderId="0" xfId="0" applyNumberFormat="1" applyFont="1" applyFill="1" applyBorder="1" applyAlignment="1">
      <alignment horizontal="right"/>
    </xf>
    <xf numFmtId="171" fontId="10" fillId="0" borderId="0" xfId="48" applyNumberFormat="1" applyFont="1" applyFill="1" applyBorder="1" applyAlignment="1">
      <alignment horizontal="righ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1" fontId="10" fillId="0" borderId="0" xfId="48" applyNumberFormat="1" applyFont="1" applyBorder="1" applyAlignment="1">
      <alignment horizontal="right"/>
    </xf>
    <xf numFmtId="168" fontId="10" fillId="0" borderId="15" xfId="0" applyFont="1" applyFill="1" applyBorder="1" applyAlignment="1">
      <alignment horizontal="center" vertical="center"/>
    </xf>
    <xf numFmtId="168" fontId="10" fillId="0" borderId="13" xfId="0" applyFont="1" applyFill="1" applyBorder="1" applyAlignment="1">
      <alignment horizontal="center" vertical="center"/>
    </xf>
    <xf numFmtId="168" fontId="10" fillId="0" borderId="13" xfId="0" applyFont="1" applyFill="1" applyBorder="1" applyAlignment="1" applyProtection="1">
      <alignment horizontal="center" vertical="center"/>
      <protection/>
    </xf>
    <xf numFmtId="168" fontId="10" fillId="0" borderId="13" xfId="0" applyFont="1" applyFill="1" applyBorder="1" applyAlignment="1" applyProtection="1">
      <alignment horizontal="center" vertical="center"/>
      <protection/>
    </xf>
    <xf numFmtId="168" fontId="10" fillId="0" borderId="10" xfId="0" applyFont="1" applyFill="1" applyBorder="1" applyAlignment="1" applyProtection="1">
      <alignment horizontal="center" vertical="center"/>
      <protection/>
    </xf>
    <xf numFmtId="168" fontId="10" fillId="0" borderId="11" xfId="0" applyFont="1" applyFill="1" applyBorder="1" applyAlignment="1">
      <alignment horizontal="center" vertical="center"/>
    </xf>
    <xf numFmtId="168" fontId="10" fillId="0" borderId="10" xfId="0" applyFont="1" applyFill="1" applyBorder="1" applyAlignment="1" applyProtection="1">
      <alignment horizontal="center" vertical="center"/>
      <protection/>
    </xf>
    <xf numFmtId="168" fontId="10" fillId="0" borderId="11" xfId="0" applyFont="1" applyFill="1" applyBorder="1" applyAlignment="1" applyProtection="1">
      <alignment horizontal="center" vertical="center"/>
      <protection/>
    </xf>
    <xf numFmtId="168" fontId="10" fillId="0" borderId="18" xfId="0" applyFont="1" applyFill="1" applyBorder="1" applyAlignment="1" applyProtection="1">
      <alignment horizontal="center" vertical="center"/>
      <protection/>
    </xf>
    <xf numFmtId="168" fontId="66" fillId="0" borderId="0" xfId="45" applyNumberFormat="1" applyFont="1" applyBorder="1" applyAlignment="1" applyProtection="1">
      <alignment horizontal="center" vertical="center"/>
      <protection/>
    </xf>
    <xf numFmtId="168" fontId="67" fillId="0" borderId="0" xfId="54" applyNumberFormat="1" applyFont="1" applyBorder="1" applyAlignment="1" applyProtection="1">
      <alignment vertical="center"/>
      <protection/>
    </xf>
    <xf numFmtId="168" fontId="68" fillId="0" borderId="0" xfId="0" applyFont="1" applyAlignment="1">
      <alignment/>
    </xf>
    <xf numFmtId="168" fontId="68" fillId="0" borderId="0" xfId="0" applyFont="1" applyBorder="1" applyAlignment="1">
      <alignment/>
    </xf>
    <xf numFmtId="3" fontId="68" fillId="0" borderId="0" xfId="0" applyNumberFormat="1" applyFont="1" applyBorder="1" applyAlignment="1">
      <alignment/>
    </xf>
    <xf numFmtId="168" fontId="68" fillId="0" borderId="0" xfId="0" applyFont="1" applyFill="1" applyBorder="1" applyAlignment="1">
      <alignment/>
    </xf>
    <xf numFmtId="168" fontId="68" fillId="0" borderId="0" xfId="0" applyFont="1" applyFill="1" applyBorder="1" applyAlignment="1">
      <alignment horizontal="centerContinuous"/>
    </xf>
    <xf numFmtId="168" fontId="68" fillId="0" borderId="0" xfId="56" applyFont="1" applyBorder="1">
      <alignment/>
      <protection/>
    </xf>
    <xf numFmtId="168" fontId="69" fillId="0" borderId="0" xfId="54" applyNumberFormat="1" applyFont="1" applyBorder="1" applyAlignment="1" applyProtection="1">
      <alignment/>
      <protection/>
    </xf>
    <xf numFmtId="168" fontId="70" fillId="0" borderId="0" xfId="45" applyNumberFormat="1" applyFont="1" applyBorder="1" applyAlignment="1" applyProtection="1">
      <alignment vertical="center"/>
      <protection/>
    </xf>
    <xf numFmtId="168" fontId="71" fillId="0" borderId="0" xfId="0" applyFont="1" applyAlignment="1">
      <alignment/>
    </xf>
    <xf numFmtId="168" fontId="67" fillId="0" borderId="12" xfId="54" applyNumberFormat="1" applyFont="1" applyBorder="1" applyAlignment="1" applyProtection="1">
      <alignment vertical="center"/>
      <protection/>
    </xf>
    <xf numFmtId="168" fontId="68" fillId="0" borderId="0" xfId="54" applyNumberFormat="1" applyFont="1" applyBorder="1" applyAlignment="1" applyProtection="1">
      <alignment horizontal="right"/>
      <protection/>
    </xf>
    <xf numFmtId="168" fontId="10" fillId="0" borderId="0" xfId="0" applyFont="1" applyAlignment="1">
      <alignment/>
    </xf>
    <xf numFmtId="168" fontId="10" fillId="0" borderId="0" xfId="0" applyFont="1" applyBorder="1" applyAlignment="1" applyProtection="1">
      <alignment horizontal="center"/>
      <protection/>
    </xf>
    <xf numFmtId="170" fontId="10" fillId="0" borderId="0" xfId="48" applyNumberFormat="1" applyFont="1" applyBorder="1" applyAlignment="1" applyProtection="1">
      <alignment/>
      <protection/>
    </xf>
    <xf numFmtId="168" fontId="72" fillId="0" borderId="0" xfId="45" applyNumberFormat="1" applyFont="1" applyAlignment="1" applyProtection="1">
      <alignment vertical="center"/>
      <protection/>
    </xf>
    <xf numFmtId="168" fontId="68" fillId="0" borderId="12" xfId="0" applyFont="1" applyBorder="1" applyAlignment="1" applyProtection="1">
      <alignment horizontal="left"/>
      <protection/>
    </xf>
    <xf numFmtId="39" fontId="68" fillId="0" borderId="12" xfId="0" applyNumberFormat="1" applyFont="1" applyBorder="1" applyAlignment="1" applyProtection="1">
      <alignment/>
      <protection/>
    </xf>
    <xf numFmtId="168" fontId="10" fillId="0" borderId="19" xfId="0" applyFont="1" applyFill="1" applyBorder="1" applyAlignment="1" applyProtection="1">
      <alignment horizontal="right" vertical="center"/>
      <protection/>
    </xf>
    <xf numFmtId="168" fontId="10" fillId="0" borderId="19" xfId="0" applyFont="1" applyFill="1" applyBorder="1" applyAlignment="1" applyProtection="1">
      <alignment horizontal="center" vertical="center"/>
      <protection/>
    </xf>
    <xf numFmtId="4" fontId="68" fillId="0" borderId="0" xfId="0" applyNumberFormat="1" applyFont="1" applyBorder="1" applyAlignment="1">
      <alignment/>
    </xf>
    <xf numFmtId="168" fontId="10" fillId="0" borderId="20" xfId="0" applyFont="1" applyFill="1" applyBorder="1" applyAlignment="1">
      <alignment horizontal="center" vertical="center"/>
    </xf>
    <xf numFmtId="168" fontId="68" fillId="0" borderId="12" xfId="0" applyFont="1" applyBorder="1" applyAlignment="1">
      <alignment/>
    </xf>
    <xf numFmtId="174" fontId="68" fillId="0" borderId="12" xfId="48" applyNumberFormat="1" applyFont="1" applyBorder="1" applyAlignment="1" applyProtection="1">
      <alignment/>
      <protection/>
    </xf>
    <xf numFmtId="174" fontId="68" fillId="0" borderId="12" xfId="48" applyNumberFormat="1" applyFont="1" applyBorder="1" applyAlignment="1">
      <alignment/>
    </xf>
    <xf numFmtId="168" fontId="10" fillId="0" borderId="21" xfId="0" applyFont="1" applyFill="1" applyBorder="1" applyAlignment="1">
      <alignment horizontal="center" vertical="center"/>
    </xf>
    <xf numFmtId="168" fontId="10" fillId="0" borderId="21" xfId="0" applyFont="1" applyFill="1" applyBorder="1" applyAlignment="1" applyProtection="1">
      <alignment horizontal="center" vertical="center"/>
      <protection/>
    </xf>
    <xf numFmtId="168" fontId="10" fillId="0" borderId="22" xfId="0" applyFont="1" applyFill="1" applyBorder="1" applyAlignment="1">
      <alignment horizontal="center" vertical="center"/>
    </xf>
    <xf numFmtId="168" fontId="10" fillId="0" borderId="23" xfId="0" applyFont="1" applyFill="1" applyBorder="1" applyAlignment="1" applyProtection="1">
      <alignment horizontal="center" vertical="center"/>
      <protection/>
    </xf>
    <xf numFmtId="168" fontId="10" fillId="0" borderId="24" xfId="0" applyFont="1" applyBorder="1" applyAlignment="1" applyProtection="1">
      <alignment horizontal="left"/>
      <protection/>
    </xf>
    <xf numFmtId="174" fontId="10" fillId="0" borderId="24" xfId="48" applyNumberFormat="1" applyFont="1" applyBorder="1" applyAlignment="1" applyProtection="1">
      <alignment/>
      <protection/>
    </xf>
    <xf numFmtId="0" fontId="10" fillId="0" borderId="25" xfId="56" applyNumberFormat="1" applyFont="1" applyBorder="1" applyAlignment="1" applyProtection="1">
      <alignment horizontal="center" vertical="center"/>
      <protection/>
    </xf>
    <xf numFmtId="172" fontId="10" fillId="0" borderId="25" xfId="56" applyNumberFormat="1" applyFont="1" applyBorder="1" applyProtection="1">
      <alignment/>
      <protection/>
    </xf>
    <xf numFmtId="168" fontId="10" fillId="0" borderId="26" xfId="56" applyFont="1" applyFill="1" applyBorder="1" applyAlignment="1">
      <alignment horizontal="center" vertical="center" wrapText="1"/>
      <protection/>
    </xf>
    <xf numFmtId="37" fontId="10" fillId="0" borderId="24" xfId="56" applyNumberFormat="1" applyFont="1" applyFill="1" applyBorder="1" applyAlignment="1" applyProtection="1">
      <alignment horizontal="center" vertical="center" wrapText="1"/>
      <protection/>
    </xf>
    <xf numFmtId="168" fontId="10" fillId="0" borderId="24" xfId="56" applyFont="1" applyFill="1" applyBorder="1" applyAlignment="1">
      <alignment horizontal="center" vertical="center" wrapText="1"/>
      <protection/>
    </xf>
    <xf numFmtId="168" fontId="10" fillId="0" borderId="25" xfId="56" applyFont="1" applyFill="1" applyBorder="1">
      <alignment/>
      <protection/>
    </xf>
    <xf numFmtId="168" fontId="64" fillId="0" borderId="25" xfId="56" applyFont="1" applyFill="1" applyBorder="1">
      <alignment/>
      <protection/>
    </xf>
    <xf numFmtId="168" fontId="10" fillId="0" borderId="24" xfId="0" applyFont="1" applyFill="1" applyBorder="1" applyAlignment="1">
      <alignment horizontal="center" vertical="center"/>
    </xf>
    <xf numFmtId="168" fontId="10" fillId="0" borderId="24" xfId="0" applyFont="1" applyFill="1" applyBorder="1" applyAlignment="1">
      <alignment horizontal="center" vertical="center" wrapText="1"/>
    </xf>
    <xf numFmtId="168" fontId="10" fillId="0" borderId="24" xfId="0" applyFont="1" applyFill="1" applyBorder="1" applyAlignment="1" quotePrefix="1">
      <alignment horizontal="center" vertical="center"/>
    </xf>
    <xf numFmtId="168" fontId="10" fillId="0" borderId="27" xfId="0" applyFont="1" applyFill="1" applyBorder="1" applyAlignment="1">
      <alignment horizontal="center" vertical="center"/>
    </xf>
    <xf numFmtId="168" fontId="10" fillId="0" borderId="25" xfId="0" applyFont="1" applyFill="1" applyBorder="1" applyAlignment="1" applyProtection="1">
      <alignment horizontal="left"/>
      <protection/>
    </xf>
    <xf numFmtId="172" fontId="10" fillId="0" borderId="25" xfId="0" applyNumberFormat="1" applyFont="1" applyBorder="1" applyAlignment="1" applyProtection="1">
      <alignment/>
      <protection locked="0"/>
    </xf>
    <xf numFmtId="172" fontId="10" fillId="0" borderId="25" xfId="0" applyNumberFormat="1" applyFont="1" applyFill="1" applyBorder="1" applyAlignment="1" applyProtection="1">
      <alignment/>
      <protection locked="0"/>
    </xf>
    <xf numFmtId="172" fontId="10" fillId="0" borderId="25" xfId="0" applyNumberFormat="1" applyFont="1" applyFill="1" applyBorder="1" applyAlignment="1" applyProtection="1">
      <alignment/>
      <protection/>
    </xf>
    <xf numFmtId="172" fontId="10" fillId="0" borderId="25" xfId="0" applyNumberFormat="1" applyFont="1" applyBorder="1" applyAlignment="1" applyProtection="1">
      <alignment/>
      <protection/>
    </xf>
    <xf numFmtId="168" fontId="10" fillId="0" borderId="16" xfId="0" applyFont="1" applyFill="1" applyBorder="1" applyAlignment="1" applyProtection="1" quotePrefix="1">
      <alignment horizontal="center"/>
      <protection/>
    </xf>
    <xf numFmtId="172" fontId="15" fillId="0" borderId="16" xfId="0" applyNumberFormat="1" applyFont="1" applyFill="1" applyBorder="1" applyAlignment="1" applyProtection="1">
      <alignment/>
      <protection locked="0"/>
    </xf>
    <xf numFmtId="168" fontId="10" fillId="0" borderId="25" xfId="0" applyFont="1" applyBorder="1" applyAlignment="1">
      <alignment/>
    </xf>
    <xf numFmtId="171" fontId="10" fillId="0" borderId="25" xfId="0" applyNumberFormat="1" applyFont="1" applyFill="1" applyBorder="1" applyAlignment="1">
      <alignment horizontal="right"/>
    </xf>
    <xf numFmtId="168" fontId="10" fillId="0" borderId="25" xfId="0" applyFont="1" applyFill="1" applyBorder="1" applyAlignment="1" applyProtection="1">
      <alignment vertical="center"/>
      <protection/>
    </xf>
    <xf numFmtId="3" fontId="10" fillId="0" borderId="25" xfId="0" applyNumberFormat="1" applyFont="1" applyFill="1" applyBorder="1" applyAlignment="1">
      <alignment horizontal="right"/>
    </xf>
    <xf numFmtId="168" fontId="10" fillId="0" borderId="25" xfId="0" applyFont="1" applyFill="1" applyBorder="1" applyAlignment="1">
      <alignment/>
    </xf>
    <xf numFmtId="168" fontId="10" fillId="0" borderId="28" xfId="0" applyFont="1" applyFill="1" applyBorder="1" applyAlignment="1" applyProtection="1">
      <alignment horizontal="center" vertical="center"/>
      <protection/>
    </xf>
    <xf numFmtId="168" fontId="10" fillId="0" borderId="26" xfId="0" applyFont="1" applyFill="1" applyBorder="1" applyAlignment="1" applyProtection="1">
      <alignment horizontal="center" vertical="center"/>
      <protection/>
    </xf>
    <xf numFmtId="168" fontId="10" fillId="0" borderId="26" xfId="0" applyFont="1" applyFill="1" applyBorder="1" applyAlignment="1" applyProtection="1">
      <alignment vertical="center"/>
      <protection/>
    </xf>
    <xf numFmtId="168" fontId="9" fillId="0" borderId="10" xfId="0" applyFont="1" applyBorder="1" applyAlignment="1">
      <alignment vertical="center" wrapText="1"/>
    </xf>
    <xf numFmtId="168" fontId="67" fillId="0" borderId="0" xfId="54" applyNumberFormat="1" applyFont="1" applyBorder="1" applyAlignment="1" applyProtection="1">
      <alignment horizontal="left" vertical="center"/>
      <protection/>
    </xf>
    <xf numFmtId="37" fontId="10" fillId="0" borderId="25" xfId="0" applyNumberFormat="1" applyFont="1" applyFill="1" applyBorder="1" applyAlignment="1" applyProtection="1">
      <alignment/>
      <protection/>
    </xf>
    <xf numFmtId="167" fontId="10" fillId="0" borderId="25" xfId="48" applyFont="1" applyFill="1" applyBorder="1" applyAlignment="1" applyProtection="1">
      <alignment/>
      <protection/>
    </xf>
    <xf numFmtId="168" fontId="10" fillId="0" borderId="29" xfId="0" applyFont="1" applyFill="1" applyBorder="1" applyAlignment="1" applyProtection="1">
      <alignment horizontal="center" vertical="center"/>
      <protection/>
    </xf>
    <xf numFmtId="168" fontId="10" fillId="0" borderId="24" xfId="0" applyFont="1" applyFill="1" applyBorder="1" applyAlignment="1" applyProtection="1">
      <alignment horizontal="center" vertical="center"/>
      <protection/>
    </xf>
    <xf numFmtId="39" fontId="10" fillId="0" borderId="0" xfId="0" applyNumberFormat="1" applyFont="1" applyFill="1" applyBorder="1" applyAlignment="1" applyProtection="1">
      <alignment horizontal="right" vertical="center"/>
      <protection/>
    </xf>
    <xf numFmtId="168" fontId="10" fillId="0" borderId="0" xfId="0" applyFont="1" applyBorder="1" applyAlignment="1">
      <alignment horizontal="right" vertical="center"/>
    </xf>
    <xf numFmtId="168" fontId="10" fillId="0" borderId="0" xfId="0" applyFont="1" applyFill="1" applyBorder="1" applyAlignment="1">
      <alignment horizontal="right" vertical="center"/>
    </xf>
    <xf numFmtId="170" fontId="10" fillId="0" borderId="0" xfId="48" applyNumberFormat="1" applyFont="1" applyFill="1" applyBorder="1" applyAlignment="1">
      <alignment horizontal="right" vertical="center"/>
    </xf>
    <xf numFmtId="39" fontId="10" fillId="0" borderId="0" xfId="0" applyNumberFormat="1" applyFont="1" applyFill="1" applyBorder="1" applyAlignment="1" applyProtection="1">
      <alignment horizontal="center" vertical="center"/>
      <protection/>
    </xf>
    <xf numFmtId="168" fontId="10" fillId="0" borderId="0" xfId="0" applyFont="1" applyBorder="1" applyAlignment="1">
      <alignment horizontal="center" vertical="center"/>
    </xf>
    <xf numFmtId="168" fontId="10" fillId="0" borderId="0" xfId="0" applyFont="1" applyFill="1" applyBorder="1" applyAlignment="1">
      <alignment horizontal="center" vertical="center"/>
    </xf>
    <xf numFmtId="170" fontId="10" fillId="0" borderId="0" xfId="48" applyNumberFormat="1" applyFont="1" applyFill="1" applyBorder="1" applyAlignment="1">
      <alignment horizontal="center" vertical="center"/>
    </xf>
    <xf numFmtId="173" fontId="10" fillId="0" borderId="0" xfId="48" applyNumberFormat="1" applyFont="1" applyFill="1" applyBorder="1" applyAlignment="1" applyProtection="1">
      <alignment horizontal="right" vertical="center"/>
      <protection/>
    </xf>
    <xf numFmtId="2" fontId="10" fillId="0" borderId="0" xfId="0" applyNumberFormat="1" applyFont="1" applyFill="1" applyBorder="1" applyAlignment="1">
      <alignment horizontal="right" vertical="center"/>
    </xf>
    <xf numFmtId="167" fontId="10" fillId="0" borderId="0" xfId="48" applyFont="1" applyFill="1" applyBorder="1" applyAlignment="1">
      <alignment horizontal="right" vertical="center"/>
    </xf>
    <xf numFmtId="174" fontId="10" fillId="0" borderId="0" xfId="48" applyNumberFormat="1" applyFont="1" applyFill="1" applyBorder="1" applyAlignment="1" applyProtection="1">
      <alignment horizontal="right" vertical="center"/>
      <protection/>
    </xf>
    <xf numFmtId="173" fontId="64" fillId="0" borderId="0" xfId="48" applyNumberFormat="1" applyFont="1" applyFill="1" applyBorder="1" applyAlignment="1" applyProtection="1">
      <alignment horizontal="right" vertical="center"/>
      <protection/>
    </xf>
    <xf numFmtId="168" fontId="64" fillId="0" borderId="0" xfId="0" applyFont="1" applyBorder="1" applyAlignment="1">
      <alignment horizontal="right" vertical="center"/>
    </xf>
    <xf numFmtId="173" fontId="10" fillId="0" borderId="0" xfId="48" applyNumberFormat="1" applyFont="1" applyFill="1" applyBorder="1" applyAlignment="1">
      <alignment horizontal="right" vertical="center"/>
    </xf>
    <xf numFmtId="173" fontId="15" fillId="0" borderId="0" xfId="48" applyNumberFormat="1" applyFont="1" applyFill="1" applyBorder="1" applyAlignment="1" applyProtection="1">
      <alignment horizontal="right" vertical="center"/>
      <protection/>
    </xf>
    <xf numFmtId="168" fontId="68" fillId="0" borderId="25" xfId="0" applyFont="1" applyFill="1" applyBorder="1" applyAlignment="1" applyProtection="1">
      <alignment horizontal="left"/>
      <protection/>
    </xf>
    <xf numFmtId="173" fontId="68" fillId="0" borderId="25" xfId="48" applyNumberFormat="1" applyFont="1" applyFill="1" applyBorder="1" applyAlignment="1" applyProtection="1">
      <alignment horizontal="right"/>
      <protection/>
    </xf>
    <xf numFmtId="39" fontId="68" fillId="0" borderId="25" xfId="0" applyNumberFormat="1" applyFont="1" applyFill="1" applyBorder="1" applyAlignment="1" applyProtection="1">
      <alignment horizontal="right"/>
      <protection/>
    </xf>
    <xf numFmtId="168" fontId="10" fillId="0" borderId="22" xfId="0" applyFont="1" applyFill="1" applyBorder="1" applyAlignment="1" applyProtection="1">
      <alignment horizontal="center" vertical="center"/>
      <protection/>
    </xf>
    <xf numFmtId="168" fontId="10" fillId="0" borderId="30" xfId="0" applyFont="1" applyFill="1" applyBorder="1" applyAlignment="1">
      <alignment/>
    </xf>
    <xf numFmtId="184" fontId="10" fillId="0" borderId="0" xfId="0" applyNumberFormat="1" applyFont="1" applyFill="1" applyBorder="1" applyAlignment="1">
      <alignment/>
    </xf>
    <xf numFmtId="168" fontId="9" fillId="0" borderId="0" xfId="0" applyFont="1" applyFill="1" applyAlignment="1" applyProtection="1">
      <alignment horizontal="left"/>
      <protection/>
    </xf>
    <xf numFmtId="0" fontId="10" fillId="0" borderId="0" xfId="58" applyFont="1">
      <alignment/>
      <protection/>
    </xf>
    <xf numFmtId="222" fontId="10" fillId="0" borderId="0" xfId="58" applyNumberFormat="1" applyFont="1" applyBorder="1" applyAlignment="1">
      <alignment horizontal="center" vertical="center"/>
      <protection/>
    </xf>
    <xf numFmtId="0" fontId="10" fillId="0" borderId="0" xfId="58" applyFont="1" applyAlignment="1">
      <alignment horizontal="center" vertical="center"/>
      <protection/>
    </xf>
    <xf numFmtId="168" fontId="9" fillId="0" borderId="0" xfId="57" applyFont="1" applyBorder="1" applyAlignment="1">
      <alignment wrapText="1"/>
      <protection/>
    </xf>
    <xf numFmtId="168" fontId="9" fillId="0" borderId="0" xfId="0" applyFont="1" applyBorder="1" applyAlignment="1">
      <alignment vertical="center" wrapText="1"/>
    </xf>
    <xf numFmtId="49" fontId="9" fillId="0" borderId="0" xfId="0" applyNumberFormat="1" applyFont="1" applyFill="1" applyBorder="1" applyAlignment="1" applyProtection="1">
      <alignment wrapText="1"/>
      <protection/>
    </xf>
    <xf numFmtId="168" fontId="11" fillId="0" borderId="0" xfId="0" applyFont="1" applyBorder="1" applyAlignment="1" applyProtection="1">
      <alignment horizontal="left"/>
      <protection/>
    </xf>
    <xf numFmtId="168" fontId="13" fillId="0" borderId="0" xfId="0" applyFont="1" applyBorder="1" applyAlignment="1" applyProtection="1">
      <alignment horizontal="left"/>
      <protection/>
    </xf>
    <xf numFmtId="168" fontId="73" fillId="0" borderId="0" xfId="0" applyFont="1" applyAlignment="1">
      <alignment/>
    </xf>
    <xf numFmtId="0" fontId="9" fillId="0" borderId="0" xfId="58" applyNumberFormat="1" applyFont="1" applyBorder="1" applyAlignment="1">
      <alignment vertical="top" wrapText="1"/>
      <protection/>
    </xf>
    <xf numFmtId="168" fontId="67" fillId="0" borderId="0" xfId="0" applyFont="1" applyAlignment="1">
      <alignment horizontal="center" vertical="center"/>
    </xf>
    <xf numFmtId="168" fontId="67" fillId="0" borderId="0" xfId="0" applyFont="1" applyAlignment="1">
      <alignment horizontal="center" vertical="center" readingOrder="1"/>
    </xf>
    <xf numFmtId="168" fontId="68" fillId="0" borderId="0" xfId="0" applyFont="1" applyAlignment="1" applyProtection="1">
      <alignment horizontal="right"/>
      <protection/>
    </xf>
    <xf numFmtId="168" fontId="67" fillId="0" borderId="12" xfId="54" applyNumberFormat="1" applyFont="1" applyBorder="1" applyAlignment="1" applyProtection="1">
      <alignment horizontal="left" vertical="center"/>
      <protection/>
    </xf>
    <xf numFmtId="168" fontId="12" fillId="33" borderId="10" xfId="54" applyNumberFormat="1" applyFont="1" applyFill="1" applyBorder="1" applyAlignment="1">
      <alignment horizontal="center" vertical="center" wrapText="1"/>
      <protection/>
    </xf>
    <xf numFmtId="168" fontId="12" fillId="33" borderId="0" xfId="54" applyNumberFormat="1" applyFont="1" applyFill="1" applyBorder="1" applyAlignment="1">
      <alignment horizontal="center" vertical="center" wrapText="1"/>
      <protection/>
    </xf>
    <xf numFmtId="168" fontId="9" fillId="0" borderId="0" xfId="0" applyFont="1" applyAlignment="1" applyProtection="1">
      <alignment horizontal="left" vertical="center" wrapText="1"/>
      <protection/>
    </xf>
    <xf numFmtId="168" fontId="9" fillId="0" borderId="17" xfId="0" applyFont="1" applyBorder="1" applyAlignment="1">
      <alignment horizontal="left" vertical="center" wrapText="1"/>
    </xf>
    <xf numFmtId="168" fontId="9" fillId="0" borderId="0" xfId="0" applyFont="1" applyAlignment="1" applyProtection="1">
      <alignment horizontal="left" vertical="center"/>
      <protection/>
    </xf>
    <xf numFmtId="168" fontId="9" fillId="0" borderId="10" xfId="0" applyFont="1" applyBorder="1" applyAlignment="1" applyProtection="1">
      <alignment horizontal="left" vertical="center"/>
      <protection/>
    </xf>
    <xf numFmtId="168" fontId="9" fillId="0" borderId="10" xfId="0" applyFont="1" applyBorder="1" applyAlignment="1" applyProtection="1">
      <alignment horizontal="left" vertical="center"/>
      <protection/>
    </xf>
    <xf numFmtId="168" fontId="67" fillId="0" borderId="12" xfId="54" applyNumberFormat="1" applyFont="1" applyBorder="1" applyAlignment="1" applyProtection="1">
      <alignment horizontal="left" vertical="center" wrapText="1"/>
      <protection/>
    </xf>
    <xf numFmtId="0" fontId="9" fillId="0" borderId="0" xfId="58" applyNumberFormat="1" applyFont="1" applyBorder="1" applyAlignment="1">
      <alignment horizontal="justify" vertical="top" wrapText="1"/>
      <protection/>
    </xf>
    <xf numFmtId="49" fontId="9" fillId="0" borderId="0" xfId="0" applyNumberFormat="1" applyFont="1" applyFill="1" applyAlignment="1" applyProtection="1">
      <alignment horizontal="left" wrapText="1"/>
      <protection/>
    </xf>
    <xf numFmtId="168" fontId="10" fillId="0" borderId="10" xfId="0" applyFont="1" applyFill="1" applyBorder="1" applyAlignment="1">
      <alignment horizontal="center" vertical="center"/>
    </xf>
    <xf numFmtId="168" fontId="10" fillId="0" borderId="11" xfId="0" applyFont="1" applyFill="1" applyBorder="1" applyAlignment="1">
      <alignment horizontal="center" vertical="center"/>
    </xf>
    <xf numFmtId="168" fontId="10" fillId="0" borderId="31" xfId="0" applyFont="1" applyFill="1" applyBorder="1" applyAlignment="1" applyProtection="1">
      <alignment horizontal="center" vertical="center"/>
      <protection/>
    </xf>
    <xf numFmtId="168" fontId="10" fillId="0" borderId="15" xfId="0" applyFont="1" applyFill="1" applyBorder="1" applyAlignment="1" applyProtection="1">
      <alignment horizontal="center" vertical="center"/>
      <protection/>
    </xf>
    <xf numFmtId="168" fontId="67" fillId="0" borderId="0" xfId="54" applyNumberFormat="1" applyFont="1" applyBorder="1" applyAlignment="1" applyProtection="1">
      <alignment horizontal="left" vertical="center"/>
      <protection/>
    </xf>
    <xf numFmtId="168" fontId="68" fillId="0" borderId="0" xfId="0" applyFont="1" applyBorder="1" applyAlignment="1" applyProtection="1">
      <alignment horizontal="right"/>
      <protection/>
    </xf>
    <xf numFmtId="168" fontId="9" fillId="0" borderId="0" xfId="0" applyFont="1" applyBorder="1" applyAlignment="1">
      <alignment horizontal="left" vertical="center" wrapText="1"/>
    </xf>
    <xf numFmtId="168" fontId="9" fillId="0" borderId="0" xfId="0" applyFont="1" applyBorder="1" applyAlignment="1">
      <alignment horizontal="left" vertical="center" wrapText="1"/>
    </xf>
    <xf numFmtId="168" fontId="67" fillId="0" borderId="24" xfId="54" applyNumberFormat="1" applyFont="1" applyBorder="1" applyAlignment="1" applyProtection="1">
      <alignment horizontal="left" vertical="center" wrapText="1"/>
      <protection/>
    </xf>
    <xf numFmtId="168" fontId="10" fillId="0" borderId="20" xfId="0" applyFont="1" applyFill="1" applyBorder="1" applyAlignment="1" applyProtection="1">
      <alignment horizontal="center" vertical="center"/>
      <protection/>
    </xf>
    <xf numFmtId="168" fontId="10" fillId="0" borderId="13" xfId="0" applyFont="1" applyFill="1" applyBorder="1" applyAlignment="1">
      <alignment horizontal="center" vertical="center"/>
    </xf>
    <xf numFmtId="168" fontId="10" fillId="0" borderId="15" xfId="0" applyFont="1" applyFill="1" applyBorder="1" applyAlignment="1">
      <alignment horizontal="center" vertical="center"/>
    </xf>
    <xf numFmtId="168" fontId="10" fillId="0" borderId="15" xfId="0" applyFont="1" applyFill="1" applyBorder="1" applyAlignment="1" applyProtection="1">
      <alignment horizontal="center" vertical="center"/>
      <protection/>
    </xf>
    <xf numFmtId="168" fontId="68" fillId="0" borderId="0" xfId="0" applyFont="1" applyBorder="1" applyAlignment="1" applyProtection="1">
      <alignment horizontal="right" vertical="center"/>
      <protection/>
    </xf>
    <xf numFmtId="168" fontId="10" fillId="0" borderId="22" xfId="0" applyFont="1" applyFill="1" applyBorder="1" applyAlignment="1">
      <alignment horizontal="center" vertical="center"/>
    </xf>
    <xf numFmtId="168" fontId="10" fillId="0" borderId="15" xfId="0" applyFont="1" applyFill="1" applyBorder="1" applyAlignment="1">
      <alignment horizontal="center" vertical="center"/>
    </xf>
    <xf numFmtId="168" fontId="67" fillId="0" borderId="0" xfId="54" applyNumberFormat="1" applyFont="1" applyBorder="1" applyAlignment="1" applyProtection="1">
      <alignment horizontal="left" vertical="center" wrapText="1"/>
      <protection/>
    </xf>
    <xf numFmtId="168" fontId="10" fillId="0" borderId="21" xfId="0" applyFont="1" applyFill="1" applyBorder="1" applyAlignment="1">
      <alignment horizontal="center" vertical="center"/>
    </xf>
    <xf numFmtId="168" fontId="9" fillId="0" borderId="0" xfId="56" applyFont="1" applyFill="1" applyBorder="1" applyAlignment="1" applyProtection="1">
      <alignment horizontal="left"/>
      <protection/>
    </xf>
    <xf numFmtId="168" fontId="9" fillId="0" borderId="0" xfId="56" applyFont="1" applyFill="1" applyBorder="1" applyAlignment="1" quotePrefix="1">
      <alignment horizontal="left"/>
      <protection/>
    </xf>
    <xf numFmtId="168" fontId="9" fillId="0" borderId="0" xfId="56" applyFont="1" applyFill="1" applyBorder="1" applyAlignment="1" quotePrefix="1">
      <alignment horizontal="left"/>
      <protection/>
    </xf>
    <xf numFmtId="168" fontId="9" fillId="0" borderId="0" xfId="56" applyFont="1" applyBorder="1" applyAlignment="1">
      <alignment horizontal="left" vertical="center" wrapText="1"/>
      <protection/>
    </xf>
    <xf numFmtId="168" fontId="9" fillId="0" borderId="0" xfId="56" applyFont="1" applyFill="1" applyBorder="1" applyAlignment="1" applyProtection="1" quotePrefix="1">
      <alignment horizontal="left" vertical="center" wrapText="1"/>
      <protection/>
    </xf>
    <xf numFmtId="168" fontId="9" fillId="0" borderId="0" xfId="56" applyFont="1" applyFill="1" applyBorder="1" applyAlignment="1" applyProtection="1" quotePrefix="1">
      <alignment horizontal="left" vertical="center" wrapText="1"/>
      <protection/>
    </xf>
    <xf numFmtId="168" fontId="10" fillId="0" borderId="32" xfId="56" applyFont="1" applyFill="1" applyBorder="1" applyAlignment="1">
      <alignment horizontal="center" vertical="center"/>
      <protection/>
    </xf>
    <xf numFmtId="168" fontId="10" fillId="0" borderId="33" xfId="56" applyFont="1" applyFill="1" applyBorder="1" applyAlignment="1">
      <alignment horizontal="center" vertical="center"/>
      <protection/>
    </xf>
    <xf numFmtId="168" fontId="10" fillId="0" borderId="29" xfId="56" applyFont="1" applyFill="1" applyBorder="1" applyAlignment="1">
      <alignment horizontal="center" vertical="center"/>
      <protection/>
    </xf>
    <xf numFmtId="168" fontId="10" fillId="0" borderId="22" xfId="56" applyFont="1" applyFill="1" applyBorder="1" applyAlignment="1">
      <alignment horizontal="center" vertical="center"/>
      <protection/>
    </xf>
    <xf numFmtId="168" fontId="10" fillId="0" borderId="32" xfId="56" applyFont="1" applyFill="1" applyBorder="1" applyAlignment="1">
      <alignment horizontal="center" vertical="center" wrapText="1"/>
      <protection/>
    </xf>
    <xf numFmtId="168" fontId="10" fillId="0" borderId="33" xfId="56" applyFont="1" applyFill="1" applyBorder="1" applyAlignment="1">
      <alignment horizontal="center" vertical="center" wrapText="1"/>
      <protection/>
    </xf>
    <xf numFmtId="168" fontId="10" fillId="0" borderId="29" xfId="56" applyFont="1" applyFill="1" applyBorder="1" applyAlignment="1">
      <alignment horizontal="center" vertical="center" wrapText="1"/>
      <protection/>
    </xf>
    <xf numFmtId="37" fontId="10" fillId="0" borderId="32" xfId="56" applyNumberFormat="1" applyFont="1" applyFill="1" applyBorder="1" applyAlignment="1" applyProtection="1">
      <alignment horizontal="center" vertical="center"/>
      <protection/>
    </xf>
    <xf numFmtId="37" fontId="10" fillId="0" borderId="33" xfId="56" applyNumberFormat="1" applyFont="1" applyFill="1" applyBorder="1" applyAlignment="1" applyProtection="1">
      <alignment horizontal="center" vertical="center"/>
      <protection/>
    </xf>
    <xf numFmtId="37" fontId="10" fillId="0" borderId="29" xfId="56" applyNumberFormat="1" applyFont="1" applyFill="1" applyBorder="1" applyAlignment="1" applyProtection="1">
      <alignment horizontal="center" vertical="center"/>
      <protection/>
    </xf>
    <xf numFmtId="168" fontId="68" fillId="0" borderId="0" xfId="56" applyFont="1" applyBorder="1" applyAlignment="1">
      <alignment horizontal="right"/>
      <protection/>
    </xf>
    <xf numFmtId="168" fontId="10" fillId="0" borderId="34" xfId="56" applyFont="1" applyFill="1" applyBorder="1" applyAlignment="1">
      <alignment horizontal="center" vertical="center"/>
      <protection/>
    </xf>
    <xf numFmtId="168" fontId="10" fillId="0" borderId="34" xfId="56" applyFont="1" applyFill="1" applyBorder="1" applyAlignment="1">
      <alignment horizontal="center" vertical="center" wrapText="1"/>
      <protection/>
    </xf>
    <xf numFmtId="168" fontId="10" fillId="0" borderId="35" xfId="56" applyFont="1" applyFill="1" applyBorder="1" applyAlignment="1">
      <alignment horizontal="center" vertical="center"/>
      <protection/>
    </xf>
    <xf numFmtId="168" fontId="10" fillId="0" borderId="36" xfId="56" applyFont="1" applyFill="1" applyBorder="1" applyAlignment="1">
      <alignment horizontal="center" vertical="center"/>
      <protection/>
    </xf>
    <xf numFmtId="168" fontId="10" fillId="0" borderId="18" xfId="56" applyFont="1" applyFill="1" applyBorder="1" applyAlignment="1">
      <alignment horizontal="center" vertical="center"/>
      <protection/>
    </xf>
    <xf numFmtId="168" fontId="68" fillId="0" borderId="0" xfId="56" applyFont="1" applyFill="1" applyBorder="1" applyAlignment="1">
      <alignment horizontal="right"/>
      <protection/>
    </xf>
    <xf numFmtId="168" fontId="10" fillId="0" borderId="37" xfId="56" applyFont="1" applyFill="1" applyBorder="1" applyAlignment="1">
      <alignment horizontal="center" vertical="center" wrapText="1"/>
      <protection/>
    </xf>
    <xf numFmtId="168" fontId="10" fillId="0" borderId="18" xfId="56" applyFont="1" applyFill="1" applyBorder="1" applyAlignment="1">
      <alignment horizontal="center" vertical="center" wrapText="1"/>
      <protection/>
    </xf>
    <xf numFmtId="37" fontId="10" fillId="0" borderId="32" xfId="56" applyNumberFormat="1" applyFont="1" applyFill="1" applyBorder="1" applyAlignment="1" applyProtection="1">
      <alignment horizontal="center" vertical="center" wrapText="1"/>
      <protection/>
    </xf>
    <xf numFmtId="37" fontId="10" fillId="0" borderId="29" xfId="56" applyNumberFormat="1" applyFont="1" applyFill="1" applyBorder="1" applyAlignment="1" applyProtection="1">
      <alignment horizontal="center" vertical="center" wrapText="1"/>
      <protection/>
    </xf>
    <xf numFmtId="168" fontId="10" fillId="0" borderId="36" xfId="56" applyFont="1" applyFill="1" applyBorder="1" applyAlignment="1">
      <alignment horizontal="center" vertical="center" wrapText="1"/>
      <protection/>
    </xf>
    <xf numFmtId="168" fontId="10" fillId="0" borderId="26" xfId="56" applyFont="1" applyFill="1" applyBorder="1" applyAlignment="1">
      <alignment horizontal="center" vertical="center" wrapText="1"/>
      <protection/>
    </xf>
    <xf numFmtId="168" fontId="10" fillId="0" borderId="26" xfId="56" applyFont="1" applyFill="1" applyBorder="1" applyAlignment="1">
      <alignment horizontal="center" vertical="center" wrapText="1"/>
      <protection/>
    </xf>
    <xf numFmtId="168" fontId="10" fillId="0" borderId="28" xfId="56" applyFont="1" applyFill="1" applyBorder="1" applyAlignment="1">
      <alignment horizontal="center" vertical="center" wrapText="1"/>
      <protection/>
    </xf>
    <xf numFmtId="168" fontId="10" fillId="0" borderId="28" xfId="56" applyFont="1" applyFill="1" applyBorder="1" applyAlignment="1">
      <alignment horizontal="center" vertical="center" wrapText="1"/>
      <protection/>
    </xf>
    <xf numFmtId="168" fontId="9" fillId="0" borderId="0" xfId="0" applyFont="1" applyFill="1" applyBorder="1" applyAlignment="1" applyProtection="1">
      <alignment horizontal="left" vertical="center"/>
      <protection/>
    </xf>
    <xf numFmtId="168" fontId="10" fillId="0" borderId="13" xfId="0" applyFont="1" applyFill="1" applyBorder="1" applyAlignment="1">
      <alignment horizontal="center" vertical="center"/>
    </xf>
    <xf numFmtId="168" fontId="10" fillId="0" borderId="38" xfId="0" applyFont="1" applyFill="1" applyBorder="1" applyAlignment="1">
      <alignment horizontal="center" vertical="center"/>
    </xf>
    <xf numFmtId="168" fontId="9" fillId="0" borderId="0" xfId="0" applyFont="1" applyBorder="1" applyAlignment="1">
      <alignment horizontal="left" vertical="center"/>
    </xf>
    <xf numFmtId="168" fontId="9" fillId="0" borderId="0" xfId="0" applyFont="1" applyBorder="1" applyAlignment="1">
      <alignment horizontal="left" vertical="center"/>
    </xf>
    <xf numFmtId="168" fontId="10" fillId="0" borderId="13" xfId="0" applyFont="1" applyFill="1" applyBorder="1" applyAlignment="1" quotePrefix="1">
      <alignment horizontal="center" vertical="center"/>
    </xf>
    <xf numFmtId="168" fontId="10" fillId="0" borderId="38" xfId="0" applyFont="1" applyFill="1" applyBorder="1" applyAlignment="1" quotePrefix="1">
      <alignment horizontal="center" vertical="center"/>
    </xf>
    <xf numFmtId="168" fontId="9" fillId="0" borderId="0" xfId="57" applyFont="1" applyBorder="1" applyAlignment="1">
      <alignment horizontal="left" wrapText="1"/>
      <protection/>
    </xf>
    <xf numFmtId="168" fontId="68" fillId="0" borderId="0" xfId="0" applyFont="1" applyFill="1" applyBorder="1" applyAlignment="1" applyProtection="1">
      <alignment horizontal="right"/>
      <protection/>
    </xf>
    <xf numFmtId="168" fontId="10" fillId="0" borderId="20" xfId="0" applyFont="1" applyFill="1" applyBorder="1" applyAlignment="1" applyProtection="1">
      <alignment horizontal="center" vertical="center"/>
      <protection/>
    </xf>
    <xf numFmtId="168" fontId="10" fillId="0" borderId="21" xfId="0" applyFont="1" applyFill="1" applyBorder="1" applyAlignment="1" applyProtection="1">
      <alignment horizontal="center" vertical="center"/>
      <protection/>
    </xf>
    <xf numFmtId="168" fontId="10" fillId="0" borderId="13" xfId="0" applyFont="1" applyFill="1" applyBorder="1" applyAlignment="1" applyProtection="1">
      <alignment horizontal="center" vertical="center"/>
      <protection/>
    </xf>
    <xf numFmtId="0" fontId="9" fillId="0" borderId="0" xfId="58" applyNumberFormat="1" applyFont="1" applyBorder="1" applyAlignment="1">
      <alignment horizontal="left" vertical="top" wrapText="1"/>
      <protection/>
    </xf>
    <xf numFmtId="168" fontId="9" fillId="0" borderId="0" xfId="0" applyFont="1" applyBorder="1" applyAlignment="1" applyProtection="1">
      <alignment horizontal="left" vertical="center"/>
      <protection/>
    </xf>
    <xf numFmtId="168" fontId="9" fillId="0" borderId="0" xfId="0" applyFont="1" applyFill="1" applyAlignment="1" applyProtection="1">
      <alignment horizontal="left" wrapText="1"/>
      <protection/>
    </xf>
    <xf numFmtId="168" fontId="10" fillId="0" borderId="27" xfId="0" applyFont="1" applyFill="1" applyBorder="1" applyAlignment="1">
      <alignment horizontal="center" vertical="center"/>
    </xf>
    <xf numFmtId="168" fontId="10" fillId="0" borderId="13" xfId="0" applyFont="1" applyFill="1" applyBorder="1" applyAlignment="1" quotePrefix="1">
      <alignment horizontal="center" vertical="center"/>
    </xf>
    <xf numFmtId="168" fontId="10" fillId="0" borderId="27" xfId="0" applyFont="1" applyFill="1" applyBorder="1" applyAlignment="1" quotePrefix="1">
      <alignment horizontal="center" vertical="center"/>
    </xf>
    <xf numFmtId="168" fontId="10" fillId="0" borderId="39" xfId="0" applyFont="1" applyFill="1" applyBorder="1" applyAlignment="1">
      <alignment horizontal="center" vertical="center"/>
    </xf>
    <xf numFmtId="168" fontId="10" fillId="0" borderId="27" xfId="0" applyFont="1" applyFill="1" applyBorder="1" applyAlignment="1" quotePrefix="1">
      <alignment horizontal="center" vertical="center"/>
    </xf>
    <xf numFmtId="168" fontId="10" fillId="0" borderId="27" xfId="0" applyFont="1" applyFill="1" applyBorder="1" applyAlignment="1">
      <alignment horizontal="center" vertical="center"/>
    </xf>
    <xf numFmtId="168" fontId="68" fillId="0" borderId="0" xfId="0" applyFont="1" applyFill="1" applyBorder="1" applyAlignment="1" applyProtection="1">
      <alignment horizontal="right" vertical="center" wrapText="1"/>
      <protection/>
    </xf>
    <xf numFmtId="168" fontId="10" fillId="0" borderId="28" xfId="0" applyFont="1" applyFill="1" applyBorder="1" applyAlignment="1" applyProtection="1">
      <alignment horizontal="center" vertical="center"/>
      <protection/>
    </xf>
    <xf numFmtId="168" fontId="10" fillId="0" borderId="28" xfId="0" applyFont="1" applyFill="1" applyBorder="1" applyAlignment="1" applyProtection="1">
      <alignment horizontal="center" vertical="center"/>
      <protection/>
    </xf>
    <xf numFmtId="9" fontId="10" fillId="0" borderId="11" xfId="0" applyNumberFormat="1" applyFont="1" applyFill="1" applyBorder="1" applyAlignment="1" quotePrefix="1">
      <alignment horizontal="center" vertical="center"/>
    </xf>
    <xf numFmtId="168" fontId="10" fillId="0" borderId="0" xfId="0" applyFont="1" applyBorder="1" applyAlignment="1" applyProtection="1">
      <alignment horizontal="left"/>
      <protection/>
    </xf>
    <xf numFmtId="168" fontId="10" fillId="0" borderId="26" xfId="0" applyFont="1" applyFill="1" applyBorder="1" applyAlignment="1" applyProtection="1">
      <alignment horizontal="center" vertical="center"/>
      <protection/>
    </xf>
    <xf numFmtId="168" fontId="10" fillId="0" borderId="19" xfId="0" applyFont="1" applyFill="1" applyBorder="1" applyAlignment="1" applyProtection="1">
      <alignment horizontal="center" vertical="center"/>
      <protection/>
    </xf>
    <xf numFmtId="168" fontId="9" fillId="0" borderId="0" xfId="0" applyFont="1" applyBorder="1" applyAlignment="1" applyProtection="1">
      <alignment horizontal="left" vertical="center" wrapText="1"/>
      <protection/>
    </xf>
    <xf numFmtId="168" fontId="9" fillId="0" borderId="0" xfId="0" applyFont="1" applyFill="1" applyBorder="1" applyAlignment="1" applyProtection="1">
      <alignment horizontal="left" vertical="center" wrapText="1"/>
      <protection/>
    </xf>
    <xf numFmtId="168" fontId="9" fillId="0" borderId="0" xfId="0" applyFont="1" applyBorder="1" applyAlignment="1" applyProtection="1" quotePrefix="1">
      <alignment horizontal="left" vertical="center"/>
      <protection/>
    </xf>
    <xf numFmtId="168" fontId="10" fillId="0" borderId="26" xfId="0" applyFont="1" applyFill="1" applyBorder="1" applyAlignment="1">
      <alignment horizontal="center" vertical="center"/>
    </xf>
    <xf numFmtId="168" fontId="10" fillId="0" borderId="19" xfId="0" applyFont="1" applyFill="1" applyBorder="1" applyAlignment="1">
      <alignment horizontal="center" vertical="center"/>
    </xf>
    <xf numFmtId="168" fontId="10" fillId="0" borderId="26" xfId="0" applyFont="1" applyFill="1" applyBorder="1" applyAlignment="1" applyProtection="1">
      <alignment horizontal="center" vertical="center"/>
      <protection/>
    </xf>
    <xf numFmtId="168" fontId="10" fillId="0" borderId="19" xfId="0" applyFont="1" applyFill="1" applyBorder="1" applyAlignment="1" applyProtection="1">
      <alignment horizontal="center" vertical="center"/>
      <protection/>
    </xf>
    <xf numFmtId="168" fontId="9" fillId="0" borderId="0" xfId="0" applyFont="1" applyBorder="1" applyAlignment="1" applyProtection="1" quotePrefix="1">
      <alignment horizontal="left" vertical="center"/>
      <protection/>
    </xf>
    <xf numFmtId="168" fontId="9" fillId="0" borderId="0" xfId="0" applyFont="1" applyFill="1" applyBorder="1" applyAlignment="1">
      <alignment horizontal="left" vertical="center"/>
    </xf>
    <xf numFmtId="168" fontId="10" fillId="0" borderId="26" xfId="0" applyFont="1" applyFill="1" applyBorder="1" applyAlignment="1">
      <alignment horizontal="center" vertical="center"/>
    </xf>
    <xf numFmtId="168" fontId="10" fillId="0" borderId="19" xfId="0" applyFont="1" applyFill="1" applyBorder="1" applyAlignment="1">
      <alignment horizontal="center" vertical="center"/>
    </xf>
    <xf numFmtId="168" fontId="9" fillId="0" borderId="0" xfId="0" applyFont="1" applyBorder="1" applyAlignment="1" applyProtection="1">
      <alignment horizontal="left" vertical="center"/>
      <protection/>
    </xf>
    <xf numFmtId="168" fontId="68" fillId="0" borderId="0" xfId="0" applyFont="1" applyFill="1" applyBorder="1" applyAlignment="1" applyProtection="1">
      <alignment horizontal="right" vertical="center"/>
      <protection/>
    </xf>
    <xf numFmtId="168" fontId="9" fillId="0" borderId="0" xfId="0" applyFont="1" applyFill="1" applyBorder="1" applyAlignment="1" applyProtection="1">
      <alignment horizontal="left" vertical="center"/>
      <protection/>
    </xf>
    <xf numFmtId="168" fontId="9" fillId="0" borderId="0" xfId="0" applyFont="1" applyFill="1" applyBorder="1" applyAlignment="1" applyProtection="1" quotePrefix="1">
      <alignment horizontal="left" vertical="center"/>
      <protection/>
    </xf>
    <xf numFmtId="168" fontId="10" fillId="0" borderId="33" xfId="0" applyFont="1" applyFill="1" applyBorder="1" applyAlignment="1" applyProtection="1">
      <alignment horizontal="center" vertical="center"/>
      <protection/>
    </xf>
    <xf numFmtId="168" fontId="10" fillId="0" borderId="29" xfId="0" applyFont="1" applyFill="1" applyBorder="1" applyAlignment="1" applyProtection="1">
      <alignment horizontal="center" vertical="center"/>
      <protection/>
    </xf>
    <xf numFmtId="168" fontId="10" fillId="0" borderId="32" xfId="0" applyFont="1" applyFill="1" applyBorder="1" applyAlignment="1" applyProtection="1">
      <alignment horizontal="center" vertical="center"/>
      <protection/>
    </xf>
    <xf numFmtId="168" fontId="10" fillId="0" borderId="0" xfId="0" applyFont="1" applyFill="1" applyBorder="1" applyAlignment="1" applyProtection="1">
      <alignment horizontal="center" vertical="center"/>
      <protection/>
    </xf>
    <xf numFmtId="168" fontId="10" fillId="0" borderId="24" xfId="0" applyFont="1" applyFill="1" applyBorder="1" applyAlignment="1" applyProtection="1">
      <alignment horizontal="center" vertical="center"/>
      <protection/>
    </xf>
    <xf numFmtId="168" fontId="68" fillId="0" borderId="0" xfId="0" applyFont="1" applyFill="1" applyBorder="1" applyAlignment="1" applyProtection="1">
      <alignment horizontal="right" wrapText="1"/>
      <protection/>
    </xf>
    <xf numFmtId="168" fontId="9" fillId="0" borderId="0" xfId="0" applyFont="1" applyFill="1" applyBorder="1" applyAlignment="1" applyProtection="1">
      <alignment horizontal="left"/>
      <protection/>
    </xf>
    <xf numFmtId="168" fontId="10" fillId="0" borderId="34" xfId="0" applyFont="1" applyFill="1" applyBorder="1" applyAlignment="1">
      <alignment horizontal="center" vertical="center"/>
    </xf>
    <xf numFmtId="168" fontId="10" fillId="0" borderId="29" xfId="0" applyFont="1" applyFill="1" applyBorder="1" applyAlignment="1">
      <alignment horizontal="center" vertical="center"/>
    </xf>
    <xf numFmtId="168" fontId="10" fillId="0" borderId="33" xfId="0" applyFont="1" applyFill="1" applyBorder="1" applyAlignment="1">
      <alignment horizontal="center" vertical="center"/>
    </xf>
    <xf numFmtId="168" fontId="10" fillId="0" borderId="17" xfId="0" applyFont="1" applyFill="1" applyBorder="1" applyAlignment="1" applyProtection="1">
      <alignment horizontal="center" vertical="center"/>
      <protection/>
    </xf>
    <xf numFmtId="168" fontId="10" fillId="0" borderId="12" xfId="0" applyFont="1" applyFill="1" applyBorder="1" applyAlignment="1" applyProtection="1">
      <alignment horizontal="center" vertical="center"/>
      <protection/>
    </xf>
    <xf numFmtId="168" fontId="10" fillId="0" borderId="17" xfId="0" applyFont="1" applyFill="1" applyBorder="1" applyAlignment="1" applyProtection="1">
      <alignment horizontal="center" vertical="center"/>
      <protection/>
    </xf>
    <xf numFmtId="168" fontId="9" fillId="0" borderId="0" xfId="0" applyFont="1" applyFill="1" applyBorder="1" applyAlignment="1">
      <alignment horizontal="left" vertical="center"/>
    </xf>
    <xf numFmtId="168" fontId="10" fillId="0" borderId="17" xfId="0" applyFont="1" applyFill="1" applyBorder="1" applyAlignment="1">
      <alignment horizontal="center" vertical="center"/>
    </xf>
    <xf numFmtId="168" fontId="10" fillId="0" borderId="12"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_7 CUADRO IX.7" xfId="56"/>
    <cellStyle name="Normal_DATO 01" xfId="57"/>
    <cellStyle name="Normal_XIV_4 A 27" xfId="58"/>
    <cellStyle name="Notas" xfId="59"/>
    <cellStyle name="Percent" xfId="60"/>
    <cellStyle name="Punto" xfId="61"/>
    <cellStyle name="Punto0"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133350</xdr:rowOff>
    </xdr:from>
    <xdr:to>
      <xdr:col>7</xdr:col>
      <xdr:colOff>942975</xdr:colOff>
      <xdr:row>30</xdr:row>
      <xdr:rowOff>38100</xdr:rowOff>
    </xdr:to>
    <xdr:sp>
      <xdr:nvSpPr>
        <xdr:cNvPr id="1" name="1 CuadroTexto"/>
        <xdr:cNvSpPr txBox="1">
          <a:spLocks noChangeArrowheads="1"/>
        </xdr:cNvSpPr>
      </xdr:nvSpPr>
      <xdr:spPr>
        <a:xfrm>
          <a:off x="19050" y="685800"/>
          <a:ext cx="7686675" cy="52863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t>
          </a:r>
          <a:r>
            <a:rPr lang="en-US" cap="none" sz="1100" b="1" i="0" u="none" baseline="0">
              <a:solidFill>
                <a:srgbClr val="003300"/>
              </a:solidFill>
              <a:latin typeface="Helvetica"/>
              <a:ea typeface="Helvetica"/>
              <a:cs typeface="Helvetica"/>
            </a:rPr>
            <a:t>Certificado de incapacidad</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a:t>
          </a:r>
          <a:r>
            <a:rPr lang="en-US" cap="none" sz="1100" b="0" i="0" u="none" baseline="0">
              <a:solidFill>
                <a:srgbClr val="003300"/>
              </a:solidFill>
              <a:latin typeface="Helvetica"/>
              <a:ea typeface="Helvetica"/>
              <a:cs typeface="Helvetica"/>
            </a:rPr>
            <a:t>
</a:t>
          </a:r>
          <a:r>
            <a:rPr lang="en-US" cap="none" sz="1100" b="1" i="0" u="none" baseline="0">
              <a:solidFill>
                <a:srgbClr val="003300"/>
              </a:solidFill>
              <a:latin typeface="Helvetica"/>
              <a:ea typeface="Helvetica"/>
              <a:cs typeface="Helvetica"/>
            </a:rPr>
            <a:t>• Certificado de incapacidad con subsidio</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permitiéndole además cobrar el subsidio correspondiente si se reúnen los requisitos que al respecto señala la LSS. (Reglamento para la expedición de incapacidad temporal para el trabajo a los asegurados del régimen obligatorio del IMSS).
</a:t>
          </a:r>
          <a:r>
            <a:rPr lang="en-US" cap="none" sz="1100" b="0" i="0" u="none" baseline="0">
              <a:solidFill>
                <a:srgbClr val="003300"/>
              </a:solidFill>
              <a:latin typeface="Helvetica"/>
              <a:ea typeface="Helvetica"/>
              <a:cs typeface="Helvetica"/>
            </a:rPr>
            <a:t>
</a:t>
          </a:r>
          <a:r>
            <a:rPr lang="en-US" cap="none" sz="1100" b="1" i="0" u="none" baseline="0">
              <a:solidFill>
                <a:srgbClr val="003300"/>
              </a:solidFill>
              <a:latin typeface="Helvetica"/>
              <a:ea typeface="Helvetica"/>
              <a:cs typeface="Helvetica"/>
            </a:rPr>
            <a:t>• Certificado de incapacidad sin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y que no cobra ó no procede el derecho a un subsidio.
</a:t>
          </a:r>
          <a:r>
            <a:rPr lang="en-US" cap="none" sz="1100" b="0" i="0" u="none" baseline="0">
              <a:solidFill>
                <a:srgbClr val="003300"/>
              </a:solidFill>
              <a:latin typeface="Helvetica"/>
              <a:ea typeface="Helvetica"/>
              <a:cs typeface="Helvetica"/>
            </a:rPr>
            <a:t>
</a:t>
          </a:r>
          <a:r>
            <a:rPr lang="en-US" cap="none" sz="1100" b="1" i="0" u="none" baseline="0">
              <a:solidFill>
                <a:srgbClr val="003300"/>
              </a:solidFill>
              <a:latin typeface="Helvetica"/>
              <a:ea typeface="Helvetica"/>
              <a:cs typeface="Helvetica"/>
            </a:rPr>
            <a:t>• Ayuda para gastos de funeral. </a:t>
          </a:r>
          <a:r>
            <a:rPr lang="en-US" cap="none" sz="1100" b="0" i="0" u="none" baseline="0">
              <a:solidFill>
                <a:srgbClr val="000000"/>
              </a:solidFill>
              <a:latin typeface="Helvetica"/>
              <a:ea typeface="Helvetica"/>
              <a:cs typeface="Helvetica"/>
            </a:rPr>
            <a:t>Es la prestación en dinero que se paga a la persona familiar del asegurado o pensionado fallecido, que presenta copia del acta de defunción y la cuenta original de los gastos de funeral; esta ayuda consiste en dos meses del salario mínimo general que rija en el Distrito Federal en la fecha del fallecimiento y de acuerdo a los requisitos señalados en la LSS.
</a:t>
          </a:r>
          <a:r>
            <a:rPr lang="en-US" cap="none" sz="1100" b="0" i="0" u="none" baseline="0">
              <a:solidFill>
                <a:srgbClr val="003300"/>
              </a:solidFill>
              <a:latin typeface="Helvetica"/>
              <a:ea typeface="Helvetica"/>
              <a:cs typeface="Helvetica"/>
            </a:rPr>
            <a:t>
</a:t>
          </a:r>
          <a:r>
            <a:rPr lang="en-US" cap="none" sz="1100" b="1" i="0" u="none" baseline="0">
              <a:solidFill>
                <a:srgbClr val="003300"/>
              </a:solidFill>
              <a:latin typeface="Helvetica"/>
              <a:ea typeface="Helvetica"/>
              <a:cs typeface="Helvetica"/>
            </a:rPr>
            <a:t>• Ayuda para gastos de matrimonio. </a:t>
          </a:r>
          <a:r>
            <a:rPr lang="en-US" cap="none" sz="1100" b="0" i="0" u="none" baseline="0">
              <a:solidFill>
                <a:srgbClr val="000000"/>
              </a:solidFill>
              <a:latin typeface="Helvetica"/>
              <a:ea typeface="Helvetica"/>
              <a:cs typeface="Helvetica"/>
            </a:rPr>
            <a:t>Es la cantidad de dinero que como dote se paga al asegurado de cualquier sexo que contrae matrimonio civil y reúne los requisitos señalados en la LSS y que consiste en 30 días de salario mínimo vigente en el Distrito Federal a la fecha de su matrimonio.
</a:t>
          </a:r>
          <a:r>
            <a:rPr lang="en-US" cap="none" sz="1100" b="0" i="0" u="none" baseline="0">
              <a:solidFill>
                <a:srgbClr val="000000"/>
              </a:solidFill>
              <a:latin typeface="Helvetica"/>
              <a:ea typeface="Helvetica"/>
              <a:cs typeface="Helvetica"/>
            </a:rPr>
            <a:t>
</a:t>
          </a:r>
          <a:r>
            <a:rPr lang="en-US" cap="none" sz="1100" b="1" i="0" u="none" baseline="0">
              <a:solidFill>
                <a:srgbClr val="003300"/>
              </a:solidFill>
              <a:latin typeface="Helvetica"/>
              <a:ea typeface="Helvetica"/>
              <a:cs typeface="Helvetica"/>
            </a:rPr>
            <a:t>• Indemnizaciones globales. </a:t>
          </a:r>
          <a:r>
            <a:rPr lang="en-US" cap="none" sz="1100" b="0" i="0" u="none" baseline="0">
              <a:solidFill>
                <a:srgbClr val="000000"/>
              </a:solidFill>
              <a:latin typeface="Helvetica"/>
              <a:ea typeface="Helvetica"/>
              <a:cs typeface="Helvetica"/>
            </a:rPr>
            <a:t>Es la prestación establecida por la ley del seguro social, consistente en el pago de cinco anualidades de una pensión de incapacidad permanente parcial con evaluación definitiva de hasta el 25%. esta será optativa para el trabajador, cuando la valuación exceda del 25 % sin rebasar el 50%.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0"/>
  <sheetViews>
    <sheetView showGridLines="0" tabSelected="1" zoomScalePageLayoutView="0" workbookViewId="0" topLeftCell="A1">
      <selection activeCell="A3" sqref="A3"/>
    </sheetView>
  </sheetViews>
  <sheetFormatPr defaultColWidth="11.5546875" defaultRowHeight="15.75"/>
  <cols>
    <col min="1" max="1" width="13.99609375" style="13" customWidth="1"/>
    <col min="2" max="2" width="96.10546875" style="14" customWidth="1"/>
    <col min="3" max="16384" width="11.5546875" style="8" customWidth="1"/>
  </cols>
  <sheetData>
    <row r="1" spans="1:2" ht="15">
      <c r="A1" s="343" t="s">
        <v>248</v>
      </c>
      <c r="B1" s="343"/>
    </row>
    <row r="2" spans="1:2" ht="15">
      <c r="A2" s="109"/>
      <c r="B2" s="109"/>
    </row>
    <row r="3" spans="1:2" ht="14.25">
      <c r="A3" s="262" t="s">
        <v>167</v>
      </c>
      <c r="B3" s="203" t="s">
        <v>168</v>
      </c>
    </row>
    <row r="4" spans="1:12" ht="24.75" customHeight="1">
      <c r="A4" s="262" t="s">
        <v>230</v>
      </c>
      <c r="B4" s="204" t="s">
        <v>210</v>
      </c>
      <c r="C4" s="9"/>
      <c r="D4" s="9"/>
      <c r="E4" s="9"/>
      <c r="F4" s="9"/>
      <c r="G4" s="9"/>
      <c r="H4" s="9"/>
      <c r="I4" s="9"/>
      <c r="J4" s="9"/>
      <c r="K4" s="9"/>
      <c r="L4" s="9"/>
    </row>
    <row r="5" spans="1:2" ht="24.75" customHeight="1">
      <c r="A5" s="262" t="s">
        <v>231</v>
      </c>
      <c r="B5" s="204" t="s">
        <v>211</v>
      </c>
    </row>
    <row r="6" spans="1:2" ht="24.75" customHeight="1">
      <c r="A6" s="262" t="s">
        <v>232</v>
      </c>
      <c r="B6" s="205" t="s">
        <v>212</v>
      </c>
    </row>
    <row r="7" spans="1:11" ht="24.75" customHeight="1">
      <c r="A7" s="262" t="s">
        <v>233</v>
      </c>
      <c r="B7" s="204" t="s">
        <v>213</v>
      </c>
      <c r="C7" s="9"/>
      <c r="D7" s="10"/>
      <c r="E7" s="10"/>
      <c r="F7" s="10"/>
      <c r="G7" s="10"/>
      <c r="H7" s="10"/>
      <c r="I7" s="10"/>
      <c r="J7" s="10"/>
      <c r="K7" s="10"/>
    </row>
    <row r="8" spans="1:9" ht="24.75" customHeight="1">
      <c r="A8" s="262" t="s">
        <v>234</v>
      </c>
      <c r="B8" s="204" t="s">
        <v>214</v>
      </c>
      <c r="C8" s="9"/>
      <c r="D8" s="9"/>
      <c r="E8" s="9"/>
      <c r="F8" s="9"/>
      <c r="G8" s="9"/>
      <c r="H8" s="9"/>
      <c r="I8" s="9"/>
    </row>
    <row r="9" spans="1:2" ht="24.75" customHeight="1">
      <c r="A9" s="262" t="s">
        <v>235</v>
      </c>
      <c r="B9" s="204" t="s">
        <v>215</v>
      </c>
    </row>
    <row r="10" spans="1:6" ht="24.75" customHeight="1">
      <c r="A10" s="262" t="s">
        <v>236</v>
      </c>
      <c r="B10" s="204" t="s">
        <v>216</v>
      </c>
      <c r="C10" s="11"/>
      <c r="D10" s="11"/>
      <c r="E10" s="11"/>
      <c r="F10" s="11"/>
    </row>
    <row r="11" spans="1:6" ht="24.75" customHeight="1">
      <c r="A11" s="262"/>
      <c r="B11" s="262" t="s">
        <v>237</v>
      </c>
      <c r="C11" s="11"/>
      <c r="D11" s="11"/>
      <c r="E11" s="11"/>
      <c r="F11" s="11"/>
    </row>
    <row r="12" spans="1:2" ht="24.75" customHeight="1">
      <c r="A12" s="262" t="s">
        <v>238</v>
      </c>
      <c r="B12" s="204" t="s">
        <v>217</v>
      </c>
    </row>
    <row r="13" spans="1:2" ht="24.75" customHeight="1">
      <c r="A13" s="262" t="s">
        <v>239</v>
      </c>
      <c r="B13" s="204" t="s">
        <v>218</v>
      </c>
    </row>
    <row r="14" spans="1:3" ht="24.75" customHeight="1">
      <c r="A14" s="262" t="s">
        <v>240</v>
      </c>
      <c r="B14" s="204" t="s">
        <v>219</v>
      </c>
      <c r="C14" s="12"/>
    </row>
    <row r="15" spans="1:2" ht="24.75" customHeight="1">
      <c r="A15" s="262" t="s">
        <v>241</v>
      </c>
      <c r="B15" s="204" t="s">
        <v>220</v>
      </c>
    </row>
    <row r="16" spans="1:2" ht="24.75" customHeight="1">
      <c r="A16" s="262" t="s">
        <v>242</v>
      </c>
      <c r="B16" s="204" t="s">
        <v>221</v>
      </c>
    </row>
    <row r="17" spans="1:2" ht="24.75" customHeight="1">
      <c r="A17" s="262" t="s">
        <v>243</v>
      </c>
      <c r="B17" s="204" t="s">
        <v>222</v>
      </c>
    </row>
    <row r="18" spans="1:2" ht="24.75" customHeight="1">
      <c r="A18" s="262" t="s">
        <v>244</v>
      </c>
      <c r="B18" s="204" t="s">
        <v>223</v>
      </c>
    </row>
    <row r="19" spans="1:2" ht="24.75" customHeight="1">
      <c r="A19" s="262" t="s">
        <v>245</v>
      </c>
      <c r="B19" s="204" t="s">
        <v>224</v>
      </c>
    </row>
    <row r="20" spans="1:2" ht="24.75" customHeight="1">
      <c r="A20" s="262" t="s">
        <v>246</v>
      </c>
      <c r="B20" s="204" t="s">
        <v>225</v>
      </c>
    </row>
  </sheetData>
  <sheetProtection/>
  <mergeCells count="1">
    <mergeCell ref="A1:B1"/>
  </mergeCells>
  <hyperlinks>
    <hyperlink ref="A4" location="X.1!A1" display="Cuadro No. X.1"/>
    <hyperlink ref="A5" location="X.2!A1" display="Cuadro No. X.2"/>
    <hyperlink ref="A6" location="X.3!A1" display="Cuadro No. X.3"/>
    <hyperlink ref="A7" location="X.4!A1" display="Cuadro No. X.4"/>
    <hyperlink ref="A8" location="X.5!A1" display="Cuadro No. X.5"/>
    <hyperlink ref="A9" location="X.6!A1" display="Cuadro No. X.6"/>
    <hyperlink ref="B11" location="X.7.C!A1" display="X.7.Conclusión"/>
    <hyperlink ref="A10" location="X.7.1a!A1" display="Cuadro No. X.7.1a"/>
    <hyperlink ref="A12" location="X.8!A1" display="Cuadro No. X.8"/>
    <hyperlink ref="A13" location="X.9!A1" display="Cuadro No. X.9"/>
    <hyperlink ref="A14" location="X.10!A1" display="Cuadro No. X.10"/>
    <hyperlink ref="A15" location="X.11!A1" display="Cuadro No. X.11"/>
    <hyperlink ref="A16" location="X.12!A1" display="Cuadro No. X.12"/>
    <hyperlink ref="A17" location="X.13!A1" display="Cuadro No. X.13"/>
    <hyperlink ref="A18" location="X.14!A1" display="Cuadro No. X.14"/>
    <hyperlink ref="A19" location="X.15!A1" display="Cuadro No. X.15"/>
    <hyperlink ref="A3" location="Glosario!A1" display="Glosario"/>
    <hyperlink ref="A20" location="X.16!A1" display="Cuadro No. X.16"/>
  </hyperlinks>
  <printOptions horizontalCentered="1"/>
  <pageMargins left="0.2755905511811024" right="0.2755905511811024" top="0.3937007874015748" bottom="0.53" header="0" footer="0"/>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T39"/>
  <sheetViews>
    <sheetView showGridLines="0" zoomScaleSheetLayoutView="49" zoomScalePageLayoutView="0" workbookViewId="0" topLeftCell="A1">
      <selection activeCell="A10" sqref="A10"/>
    </sheetView>
  </sheetViews>
  <sheetFormatPr defaultColWidth="11.5546875" defaultRowHeight="15.75"/>
  <cols>
    <col min="1" max="1" width="9.21484375" style="42" customWidth="1"/>
    <col min="2" max="2" width="8.5546875" style="42" customWidth="1"/>
    <col min="3" max="3" width="8.99609375" style="42" customWidth="1"/>
    <col min="4" max="4" width="1.99609375" style="42" customWidth="1"/>
    <col min="5" max="5" width="6.5546875" style="42" customWidth="1"/>
    <col min="6" max="6" width="6.77734375" style="42" customWidth="1"/>
    <col min="7" max="7" width="6.99609375" style="42" customWidth="1"/>
    <col min="8" max="8" width="9.4453125" style="42" customWidth="1"/>
    <col min="9" max="9" width="2.5546875" style="42" customWidth="1"/>
    <col min="10" max="10" width="7.10546875" style="42" customWidth="1"/>
    <col min="11" max="11" width="2.10546875" style="42" customWidth="1"/>
    <col min="12" max="12" width="7.3359375" style="42" customWidth="1"/>
    <col min="13" max="13" width="7.21484375" style="42" customWidth="1"/>
    <col min="14" max="14" width="7.10546875" style="42" customWidth="1"/>
    <col min="15" max="15" width="9.4453125" style="42" customWidth="1"/>
    <col min="16" max="16" width="1.99609375" style="42" customWidth="1"/>
    <col min="17" max="17" width="8.6640625" style="42" customWidth="1"/>
    <col min="18" max="18" width="7.88671875" style="42" customWidth="1"/>
    <col min="19" max="19" width="6.99609375" style="42" customWidth="1"/>
    <col min="20" max="16384" width="11.5546875" style="42" customWidth="1"/>
  </cols>
  <sheetData>
    <row r="1" s="253" customFormat="1" ht="12.75">
      <c r="A1" s="246" t="s">
        <v>166</v>
      </c>
    </row>
    <row r="2" spans="1:19" s="253" customFormat="1" ht="12.75" customHeight="1">
      <c r="A2" s="397" t="s">
        <v>247</v>
      </c>
      <c r="B2" s="397"/>
      <c r="C2" s="397"/>
      <c r="D2" s="397"/>
      <c r="E2" s="397"/>
      <c r="F2" s="397"/>
      <c r="G2" s="397"/>
      <c r="H2" s="397"/>
      <c r="I2" s="397"/>
      <c r="J2" s="397"/>
      <c r="K2" s="397"/>
      <c r="L2" s="397"/>
      <c r="M2" s="397"/>
      <c r="N2" s="397"/>
      <c r="O2" s="397"/>
      <c r="P2" s="397"/>
      <c r="Q2" s="397"/>
      <c r="R2" s="397"/>
      <c r="S2" s="397"/>
    </row>
    <row r="3" spans="1:20" s="253" customFormat="1" ht="23.25" customHeight="1">
      <c r="A3" s="361" t="s">
        <v>272</v>
      </c>
      <c r="B3" s="361"/>
      <c r="C3" s="361"/>
      <c r="D3" s="361"/>
      <c r="E3" s="361"/>
      <c r="F3" s="361"/>
      <c r="G3" s="361"/>
      <c r="H3" s="361"/>
      <c r="I3" s="361"/>
      <c r="J3" s="361"/>
      <c r="K3" s="361"/>
      <c r="L3" s="361"/>
      <c r="M3" s="361"/>
      <c r="N3" s="361"/>
      <c r="O3" s="361"/>
      <c r="P3" s="361"/>
      <c r="Q3" s="361"/>
      <c r="R3" s="361"/>
      <c r="S3" s="361"/>
      <c r="T3" s="254"/>
    </row>
    <row r="4" spans="1:20" s="253" customFormat="1" ht="15.75" thickBot="1">
      <c r="A4" s="247"/>
      <c r="B4" s="254"/>
      <c r="C4" s="254"/>
      <c r="D4" s="254"/>
      <c r="E4" s="254"/>
      <c r="F4" s="254"/>
      <c r="G4" s="254"/>
      <c r="H4" s="254"/>
      <c r="I4" s="254"/>
      <c r="J4" s="254"/>
      <c r="K4" s="254"/>
      <c r="L4" s="254"/>
      <c r="M4" s="254"/>
      <c r="N4" s="254"/>
      <c r="O4" s="254"/>
      <c r="P4" s="254"/>
      <c r="Q4" s="254"/>
      <c r="R4" s="254"/>
      <c r="S4" s="258" t="s">
        <v>165</v>
      </c>
      <c r="T4" s="254"/>
    </row>
    <row r="5" spans="1:19" ht="20.25" customHeight="1" thickTop="1">
      <c r="A5" s="393" t="s">
        <v>118</v>
      </c>
      <c r="B5" s="393" t="s">
        <v>162</v>
      </c>
      <c r="C5" s="404" t="s">
        <v>114</v>
      </c>
      <c r="D5" s="404"/>
      <c r="E5" s="404"/>
      <c r="F5" s="404"/>
      <c r="G5" s="404"/>
      <c r="H5" s="404"/>
      <c r="I5" s="280"/>
      <c r="J5" s="403" t="s">
        <v>275</v>
      </c>
      <c r="K5" s="403"/>
      <c r="L5" s="403"/>
      <c r="M5" s="403"/>
      <c r="N5" s="403"/>
      <c r="O5" s="403"/>
      <c r="P5" s="280"/>
      <c r="Q5" s="405" t="s">
        <v>276</v>
      </c>
      <c r="R5" s="406"/>
      <c r="S5" s="406"/>
    </row>
    <row r="6" spans="1:19" ht="12.75" customHeight="1">
      <c r="A6" s="386"/>
      <c r="B6" s="386"/>
      <c r="C6" s="398" t="s">
        <v>119</v>
      </c>
      <c r="D6" s="122"/>
      <c r="E6" s="385" t="s">
        <v>120</v>
      </c>
      <c r="F6" s="385"/>
      <c r="G6" s="385"/>
      <c r="H6" s="385"/>
      <c r="I6" s="122"/>
      <c r="J6" s="402" t="s">
        <v>119</v>
      </c>
      <c r="K6" s="122"/>
      <c r="L6" s="402" t="s">
        <v>120</v>
      </c>
      <c r="M6" s="402"/>
      <c r="N6" s="402"/>
      <c r="O6" s="402"/>
      <c r="P6" s="122"/>
      <c r="Q6" s="402" t="s">
        <v>119</v>
      </c>
      <c r="R6" s="402"/>
      <c r="S6" s="402"/>
    </row>
    <row r="7" spans="1:19" ht="12.75" customHeight="1">
      <c r="A7" s="386"/>
      <c r="B7" s="386"/>
      <c r="C7" s="399"/>
      <c r="D7" s="122"/>
      <c r="E7" s="399"/>
      <c r="F7" s="399"/>
      <c r="G7" s="399"/>
      <c r="H7" s="399"/>
      <c r="I7" s="122"/>
      <c r="J7" s="399"/>
      <c r="K7" s="122"/>
      <c r="L7" s="399"/>
      <c r="M7" s="399"/>
      <c r="N7" s="399"/>
      <c r="O7" s="399"/>
      <c r="P7" s="122"/>
      <c r="Q7" s="399"/>
      <c r="R7" s="399"/>
      <c r="S7" s="399"/>
    </row>
    <row r="8" spans="1:19" ht="12.75" customHeight="1">
      <c r="A8" s="386"/>
      <c r="B8" s="386"/>
      <c r="C8" s="400" t="s">
        <v>121</v>
      </c>
      <c r="D8" s="123"/>
      <c r="E8" s="400" t="s">
        <v>112</v>
      </c>
      <c r="F8" s="400" t="s">
        <v>122</v>
      </c>
      <c r="G8" s="400" t="s">
        <v>123</v>
      </c>
      <c r="H8" s="400" t="s">
        <v>124</v>
      </c>
      <c r="I8" s="123"/>
      <c r="J8" s="385" t="s">
        <v>125</v>
      </c>
      <c r="K8" s="122"/>
      <c r="L8" s="385" t="s">
        <v>112</v>
      </c>
      <c r="M8" s="385" t="s">
        <v>122</v>
      </c>
      <c r="N8" s="385" t="s">
        <v>123</v>
      </c>
      <c r="O8" s="385" t="s">
        <v>124</v>
      </c>
      <c r="P8" s="122"/>
      <c r="Q8" s="385" t="s">
        <v>112</v>
      </c>
      <c r="R8" s="385" t="s">
        <v>126</v>
      </c>
      <c r="S8" s="385" t="s">
        <v>127</v>
      </c>
    </row>
    <row r="9" spans="1:19" ht="13.5" thickBot="1">
      <c r="A9" s="387"/>
      <c r="B9" s="387"/>
      <c r="C9" s="401"/>
      <c r="D9" s="281"/>
      <c r="E9" s="401"/>
      <c r="F9" s="401"/>
      <c r="G9" s="401"/>
      <c r="H9" s="401"/>
      <c r="I9" s="281"/>
      <c r="J9" s="387"/>
      <c r="K9" s="282"/>
      <c r="L9" s="387"/>
      <c r="M9" s="387"/>
      <c r="N9" s="387"/>
      <c r="O9" s="387"/>
      <c r="P9" s="282"/>
      <c r="Q9" s="387"/>
      <c r="R9" s="387"/>
      <c r="S9" s="387"/>
    </row>
    <row r="10" spans="1:19" ht="22.5" customHeight="1">
      <c r="A10" s="46">
        <v>1997</v>
      </c>
      <c r="B10" s="47">
        <v>1653142</v>
      </c>
      <c r="C10" s="47">
        <v>189982</v>
      </c>
      <c r="D10" s="47"/>
      <c r="E10" s="47">
        <v>74157</v>
      </c>
      <c r="F10" s="47">
        <v>34229</v>
      </c>
      <c r="G10" s="47">
        <v>27236</v>
      </c>
      <c r="H10" s="47">
        <v>12692</v>
      </c>
      <c r="I10" s="47"/>
      <c r="J10" s="47">
        <v>302201</v>
      </c>
      <c r="K10" s="47"/>
      <c r="L10" s="47">
        <v>522172</v>
      </c>
      <c r="M10" s="47">
        <v>387711</v>
      </c>
      <c r="N10" s="47">
        <v>113346</v>
      </c>
      <c r="O10" s="47">
        <v>21115</v>
      </c>
      <c r="P10" s="47"/>
      <c r="Q10" s="47">
        <v>564630</v>
      </c>
      <c r="R10" s="47">
        <v>371676</v>
      </c>
      <c r="S10" s="47">
        <v>192954</v>
      </c>
    </row>
    <row r="11" spans="1:19" ht="22.5" customHeight="1">
      <c r="A11" s="48">
        <v>1998</v>
      </c>
      <c r="B11" s="47">
        <v>1706151</v>
      </c>
      <c r="C11" s="47">
        <v>192922</v>
      </c>
      <c r="D11" s="47"/>
      <c r="E11" s="47">
        <v>70388</v>
      </c>
      <c r="F11" s="47">
        <v>33852</v>
      </c>
      <c r="G11" s="47">
        <v>24033</v>
      </c>
      <c r="H11" s="47">
        <v>12503</v>
      </c>
      <c r="I11" s="47"/>
      <c r="J11" s="47">
        <v>311838</v>
      </c>
      <c r="K11" s="47"/>
      <c r="L11" s="47">
        <v>519335</v>
      </c>
      <c r="M11" s="47">
        <v>398137</v>
      </c>
      <c r="N11" s="47">
        <v>100463</v>
      </c>
      <c r="O11" s="47">
        <v>20735</v>
      </c>
      <c r="P11" s="47"/>
      <c r="Q11" s="47">
        <v>611668</v>
      </c>
      <c r="R11" s="47">
        <v>415083</v>
      </c>
      <c r="S11" s="47">
        <v>196585</v>
      </c>
    </row>
    <row r="12" spans="1:19" ht="22.5" customHeight="1">
      <c r="A12" s="48">
        <v>1999</v>
      </c>
      <c r="B12" s="47">
        <v>1746122</v>
      </c>
      <c r="C12" s="47">
        <v>197113</v>
      </c>
      <c r="D12" s="47"/>
      <c r="E12" s="47">
        <v>67242</v>
      </c>
      <c r="F12" s="47">
        <v>33624</v>
      </c>
      <c r="G12" s="47">
        <v>21254</v>
      </c>
      <c r="H12" s="47">
        <v>12364</v>
      </c>
      <c r="I12" s="47"/>
      <c r="J12" s="47">
        <v>301652</v>
      </c>
      <c r="K12" s="47"/>
      <c r="L12" s="47">
        <v>524718</v>
      </c>
      <c r="M12" s="47">
        <v>412436</v>
      </c>
      <c r="N12" s="47">
        <v>91431</v>
      </c>
      <c r="O12" s="47">
        <v>20851</v>
      </c>
      <c r="P12" s="47"/>
      <c r="Q12" s="47">
        <v>655397</v>
      </c>
      <c r="R12" s="47">
        <v>451662</v>
      </c>
      <c r="S12" s="47">
        <v>203735</v>
      </c>
    </row>
    <row r="13" spans="1:19" ht="22.5" customHeight="1">
      <c r="A13" s="48">
        <v>2000</v>
      </c>
      <c r="B13" s="47">
        <v>1794269</v>
      </c>
      <c r="C13" s="47">
        <v>202407</v>
      </c>
      <c r="D13" s="47"/>
      <c r="E13" s="47">
        <v>64037</v>
      </c>
      <c r="F13" s="47">
        <v>33373</v>
      </c>
      <c r="G13" s="47">
        <v>18452</v>
      </c>
      <c r="H13" s="47">
        <v>12212</v>
      </c>
      <c r="I13" s="47"/>
      <c r="J13" s="47">
        <v>291395</v>
      </c>
      <c r="K13" s="47"/>
      <c r="L13" s="47">
        <v>531069</v>
      </c>
      <c r="M13" s="47">
        <v>426374</v>
      </c>
      <c r="N13" s="47">
        <v>85871</v>
      </c>
      <c r="O13" s="47">
        <v>18824</v>
      </c>
      <c r="P13" s="47"/>
      <c r="Q13" s="47">
        <v>705361</v>
      </c>
      <c r="R13" s="47">
        <v>491464</v>
      </c>
      <c r="S13" s="47">
        <v>213897</v>
      </c>
    </row>
    <row r="14" spans="1:19" ht="22.5" customHeight="1">
      <c r="A14" s="48">
        <v>2001</v>
      </c>
      <c r="B14" s="47">
        <v>1855137</v>
      </c>
      <c r="C14" s="47">
        <v>208962</v>
      </c>
      <c r="D14" s="47"/>
      <c r="E14" s="47">
        <v>61319</v>
      </c>
      <c r="F14" s="47">
        <v>33123</v>
      </c>
      <c r="G14" s="47">
        <v>16147</v>
      </c>
      <c r="H14" s="47">
        <v>12049</v>
      </c>
      <c r="I14" s="47"/>
      <c r="J14" s="47">
        <v>280011</v>
      </c>
      <c r="K14" s="47"/>
      <c r="L14" s="47">
        <v>538896</v>
      </c>
      <c r="M14" s="47">
        <v>443041</v>
      </c>
      <c r="N14" s="47">
        <v>75308</v>
      </c>
      <c r="O14" s="47">
        <v>20547</v>
      </c>
      <c r="P14" s="47"/>
      <c r="Q14" s="47">
        <v>765949</v>
      </c>
      <c r="R14" s="47">
        <v>545139</v>
      </c>
      <c r="S14" s="47">
        <v>220810</v>
      </c>
    </row>
    <row r="15" spans="1:19" ht="22.5" customHeight="1">
      <c r="A15" s="48">
        <v>2002</v>
      </c>
      <c r="B15" s="47">
        <v>1933249</v>
      </c>
      <c r="C15" s="47">
        <v>215729</v>
      </c>
      <c r="D15" s="47"/>
      <c r="E15" s="47">
        <v>60021</v>
      </c>
      <c r="F15" s="47">
        <v>33206</v>
      </c>
      <c r="G15" s="47">
        <v>14810</v>
      </c>
      <c r="H15" s="47">
        <v>12005</v>
      </c>
      <c r="I15" s="47"/>
      <c r="J15" s="47">
        <v>277637</v>
      </c>
      <c r="K15" s="47"/>
      <c r="L15" s="47">
        <v>555854</v>
      </c>
      <c r="M15" s="47">
        <v>461397</v>
      </c>
      <c r="N15" s="47">
        <v>73087</v>
      </c>
      <c r="O15" s="47">
        <v>21370</v>
      </c>
      <c r="P15" s="47"/>
      <c r="Q15" s="47">
        <v>824008</v>
      </c>
      <c r="R15" s="47">
        <v>594306</v>
      </c>
      <c r="S15" s="47">
        <v>229702</v>
      </c>
    </row>
    <row r="16" spans="1:19" ht="22.5" customHeight="1">
      <c r="A16" s="48">
        <v>2003</v>
      </c>
      <c r="B16" s="47">
        <v>2006974</v>
      </c>
      <c r="C16" s="47">
        <v>220814</v>
      </c>
      <c r="D16" s="47"/>
      <c r="E16" s="47">
        <v>58655</v>
      </c>
      <c r="F16" s="47">
        <v>33422</v>
      </c>
      <c r="G16" s="47">
        <v>13217</v>
      </c>
      <c r="H16" s="47">
        <v>12016</v>
      </c>
      <c r="I16" s="47"/>
      <c r="J16" s="47">
        <v>279848</v>
      </c>
      <c r="K16" s="47"/>
      <c r="L16" s="47">
        <v>573027</v>
      </c>
      <c r="M16" s="47">
        <v>479798</v>
      </c>
      <c r="N16" s="47">
        <v>70491</v>
      </c>
      <c r="O16" s="47">
        <v>22738</v>
      </c>
      <c r="P16" s="47"/>
      <c r="Q16" s="47">
        <v>874630</v>
      </c>
      <c r="R16" s="47">
        <v>636861</v>
      </c>
      <c r="S16" s="47">
        <v>237769</v>
      </c>
    </row>
    <row r="17" spans="1:19" ht="22.5" customHeight="1">
      <c r="A17" s="48">
        <v>2004</v>
      </c>
      <c r="B17" s="47">
        <v>2096674</v>
      </c>
      <c r="C17" s="47">
        <v>224126</v>
      </c>
      <c r="D17" s="47"/>
      <c r="E17" s="47">
        <v>58119</v>
      </c>
      <c r="F17" s="47">
        <v>33696</v>
      </c>
      <c r="G17" s="47">
        <v>12525</v>
      </c>
      <c r="H17" s="47">
        <v>11898</v>
      </c>
      <c r="I17" s="47"/>
      <c r="J17" s="47">
        <v>277318</v>
      </c>
      <c r="K17" s="47"/>
      <c r="L17" s="47">
        <v>601168</v>
      </c>
      <c r="M17" s="47">
        <v>503759</v>
      </c>
      <c r="N17" s="47">
        <v>73026</v>
      </c>
      <c r="O17" s="47">
        <v>24383</v>
      </c>
      <c r="P17" s="47"/>
      <c r="Q17" s="47">
        <v>935943</v>
      </c>
      <c r="R17" s="47">
        <v>691860</v>
      </c>
      <c r="S17" s="47">
        <v>244083</v>
      </c>
    </row>
    <row r="18" spans="1:19" ht="22.5" customHeight="1">
      <c r="A18" s="48">
        <v>2005</v>
      </c>
      <c r="B18" s="47">
        <v>2176454</v>
      </c>
      <c r="C18" s="47">
        <v>227591</v>
      </c>
      <c r="D18" s="47"/>
      <c r="E18" s="47">
        <v>57167</v>
      </c>
      <c r="F18" s="47">
        <v>33822</v>
      </c>
      <c r="G18" s="47">
        <v>11570</v>
      </c>
      <c r="H18" s="47">
        <v>11775</v>
      </c>
      <c r="I18" s="47"/>
      <c r="J18" s="47">
        <v>275144</v>
      </c>
      <c r="K18" s="47"/>
      <c r="L18" s="47">
        <v>624050</v>
      </c>
      <c r="M18" s="47">
        <v>525381</v>
      </c>
      <c r="N18" s="47">
        <v>72959</v>
      </c>
      <c r="O18" s="47">
        <v>25710</v>
      </c>
      <c r="P18" s="47"/>
      <c r="Q18" s="47">
        <v>992502</v>
      </c>
      <c r="R18" s="47">
        <v>741108</v>
      </c>
      <c r="S18" s="47">
        <v>251394</v>
      </c>
    </row>
    <row r="19" spans="1:19" ht="22.5" customHeight="1">
      <c r="A19" s="48">
        <v>2006</v>
      </c>
      <c r="B19" s="47">
        <v>2241959</v>
      </c>
      <c r="C19" s="47">
        <v>227218</v>
      </c>
      <c r="D19" s="47"/>
      <c r="E19" s="47">
        <v>55834</v>
      </c>
      <c r="F19" s="47">
        <v>33721</v>
      </c>
      <c r="G19" s="47">
        <v>10620</v>
      </c>
      <c r="H19" s="47">
        <v>11493</v>
      </c>
      <c r="I19" s="47"/>
      <c r="J19" s="47">
        <v>267513</v>
      </c>
      <c r="K19" s="47"/>
      <c r="L19" s="47">
        <v>644184</v>
      </c>
      <c r="M19" s="47">
        <v>545017</v>
      </c>
      <c r="N19" s="47">
        <v>72549</v>
      </c>
      <c r="O19" s="47">
        <v>26618</v>
      </c>
      <c r="P19" s="47"/>
      <c r="Q19" s="47">
        <v>1047210</v>
      </c>
      <c r="R19" s="47">
        <v>789191</v>
      </c>
      <c r="S19" s="47">
        <v>258019</v>
      </c>
    </row>
    <row r="20" spans="1:19" ht="22.5" customHeight="1">
      <c r="A20" s="48">
        <v>2007</v>
      </c>
      <c r="B20" s="47">
        <v>2351709</v>
      </c>
      <c r="C20" s="47">
        <v>233249</v>
      </c>
      <c r="D20" s="47"/>
      <c r="E20" s="47">
        <v>55290</v>
      </c>
      <c r="F20" s="47">
        <v>34070</v>
      </c>
      <c r="G20" s="47">
        <v>9808</v>
      </c>
      <c r="H20" s="47">
        <v>11412</v>
      </c>
      <c r="I20" s="47"/>
      <c r="J20" s="47">
        <v>263856</v>
      </c>
      <c r="K20" s="47"/>
      <c r="L20" s="47">
        <v>669406</v>
      </c>
      <c r="M20" s="47">
        <v>570087</v>
      </c>
      <c r="N20" s="47">
        <v>72110</v>
      </c>
      <c r="O20" s="47">
        <v>27209</v>
      </c>
      <c r="P20" s="47"/>
      <c r="Q20" s="47">
        <v>1129908</v>
      </c>
      <c r="R20" s="47">
        <v>859157</v>
      </c>
      <c r="S20" s="47">
        <v>270751</v>
      </c>
    </row>
    <row r="21" spans="1:19" ht="22.5" customHeight="1">
      <c r="A21" s="171" t="s">
        <v>277</v>
      </c>
      <c r="B21" s="47">
        <v>2391297</v>
      </c>
      <c r="C21" s="49">
        <v>257183</v>
      </c>
      <c r="D21" s="49"/>
      <c r="E21" s="49">
        <v>49527</v>
      </c>
      <c r="F21" s="49">
        <v>31794</v>
      </c>
      <c r="G21" s="49">
        <v>9066</v>
      </c>
      <c r="H21" s="49">
        <v>8667</v>
      </c>
      <c r="I21" s="49"/>
      <c r="J21" s="49">
        <v>271386</v>
      </c>
      <c r="K21" s="49"/>
      <c r="L21" s="49">
        <v>617733</v>
      </c>
      <c r="M21" s="49">
        <v>530863</v>
      </c>
      <c r="N21" s="49">
        <v>65982</v>
      </c>
      <c r="O21" s="49">
        <v>20888</v>
      </c>
      <c r="P21" s="49"/>
      <c r="Q21" s="49">
        <v>1195468</v>
      </c>
      <c r="R21" s="49">
        <v>914010</v>
      </c>
      <c r="S21" s="49">
        <v>281458</v>
      </c>
    </row>
    <row r="22" spans="1:19" ht="22.5" customHeight="1">
      <c r="A22" s="48">
        <v>2009</v>
      </c>
      <c r="B22" s="47">
        <v>2488312</v>
      </c>
      <c r="C22" s="49">
        <v>257040</v>
      </c>
      <c r="D22" s="49"/>
      <c r="E22" s="49">
        <v>49853</v>
      </c>
      <c r="F22" s="49">
        <v>32042</v>
      </c>
      <c r="G22" s="49">
        <v>9003</v>
      </c>
      <c r="H22" s="49">
        <v>8808</v>
      </c>
      <c r="I22" s="49"/>
      <c r="J22" s="49">
        <v>267848</v>
      </c>
      <c r="K22" s="49"/>
      <c r="L22" s="49">
        <v>646488</v>
      </c>
      <c r="M22" s="49">
        <v>552970</v>
      </c>
      <c r="N22" s="49">
        <v>71578</v>
      </c>
      <c r="O22" s="49">
        <v>21940</v>
      </c>
      <c r="P22" s="49"/>
      <c r="Q22" s="49">
        <v>1267083</v>
      </c>
      <c r="R22" s="49">
        <v>977216</v>
      </c>
      <c r="S22" s="49">
        <v>289867</v>
      </c>
    </row>
    <row r="23" spans="1:19" ht="22.5" customHeight="1">
      <c r="A23" s="48">
        <v>2010</v>
      </c>
      <c r="B23" s="47">
        <v>2582884</v>
      </c>
      <c r="C23" s="49">
        <v>254195</v>
      </c>
      <c r="D23" s="49"/>
      <c r="E23" s="49">
        <v>48974</v>
      </c>
      <c r="F23" s="49">
        <v>31968</v>
      </c>
      <c r="G23" s="49">
        <v>8554</v>
      </c>
      <c r="H23" s="49">
        <v>8452</v>
      </c>
      <c r="I23" s="49"/>
      <c r="J23" s="49">
        <v>265688</v>
      </c>
      <c r="K23" s="49"/>
      <c r="L23" s="49">
        <v>668287</v>
      </c>
      <c r="M23" s="49">
        <v>573483</v>
      </c>
      <c r="N23" s="49">
        <v>72739</v>
      </c>
      <c r="O23" s="49">
        <v>22065</v>
      </c>
      <c r="P23" s="49"/>
      <c r="Q23" s="49">
        <v>1345740</v>
      </c>
      <c r="R23" s="49">
        <v>1046498</v>
      </c>
      <c r="S23" s="49">
        <v>299242</v>
      </c>
    </row>
    <row r="24" spans="1:19" ht="22.5" customHeight="1">
      <c r="A24" s="48">
        <v>2011</v>
      </c>
      <c r="B24" s="47">
        <v>2691713</v>
      </c>
      <c r="C24" s="49">
        <v>248782</v>
      </c>
      <c r="D24" s="49"/>
      <c r="E24" s="49">
        <v>48783</v>
      </c>
      <c r="F24" s="49">
        <v>32117</v>
      </c>
      <c r="G24" s="49">
        <v>8518</v>
      </c>
      <c r="H24" s="49">
        <v>8148</v>
      </c>
      <c r="I24" s="49"/>
      <c r="J24" s="49">
        <v>265513</v>
      </c>
      <c r="K24" s="49"/>
      <c r="L24" s="49">
        <v>692905</v>
      </c>
      <c r="M24" s="49">
        <v>596120</v>
      </c>
      <c r="N24" s="49">
        <v>74545</v>
      </c>
      <c r="O24" s="49">
        <v>22240</v>
      </c>
      <c r="P24" s="49"/>
      <c r="Q24" s="49">
        <v>1435730</v>
      </c>
      <c r="R24" s="49">
        <v>1123827</v>
      </c>
      <c r="S24" s="49">
        <v>311903</v>
      </c>
    </row>
    <row r="25" spans="1:19" ht="22.5" customHeight="1">
      <c r="A25" s="48">
        <v>2012</v>
      </c>
      <c r="B25" s="47">
        <v>2807503</v>
      </c>
      <c r="C25" s="49">
        <v>248175</v>
      </c>
      <c r="D25" s="49"/>
      <c r="E25" s="49">
        <v>48310</v>
      </c>
      <c r="F25" s="49">
        <v>32152</v>
      </c>
      <c r="G25" s="49">
        <v>8302</v>
      </c>
      <c r="H25" s="49">
        <v>7856</v>
      </c>
      <c r="I25" s="49"/>
      <c r="J25" s="49">
        <v>266393</v>
      </c>
      <c r="K25" s="49"/>
      <c r="L25" s="49">
        <v>718477</v>
      </c>
      <c r="M25" s="49">
        <v>619529</v>
      </c>
      <c r="N25" s="49">
        <v>76559</v>
      </c>
      <c r="O25" s="49">
        <v>22389</v>
      </c>
      <c r="P25" s="49"/>
      <c r="Q25" s="49">
        <v>1526148</v>
      </c>
      <c r="R25" s="49">
        <v>1201112</v>
      </c>
      <c r="S25" s="49">
        <v>325036</v>
      </c>
    </row>
    <row r="26" spans="1:19" ht="22.5" customHeight="1">
      <c r="A26" s="48">
        <v>2013</v>
      </c>
      <c r="B26" s="47">
        <v>2928460</v>
      </c>
      <c r="C26" s="49">
        <v>249422</v>
      </c>
      <c r="D26" s="49"/>
      <c r="E26" s="49">
        <v>47447</v>
      </c>
      <c r="F26" s="49">
        <v>32220</v>
      </c>
      <c r="G26" s="49">
        <v>7647</v>
      </c>
      <c r="H26" s="49">
        <v>7580</v>
      </c>
      <c r="I26" s="49"/>
      <c r="J26" s="49">
        <v>267148</v>
      </c>
      <c r="K26" s="49"/>
      <c r="L26" s="49">
        <v>741959</v>
      </c>
      <c r="M26" s="49">
        <v>643395</v>
      </c>
      <c r="N26" s="49">
        <v>75772</v>
      </c>
      <c r="O26" s="49">
        <v>22792</v>
      </c>
      <c r="P26" s="49"/>
      <c r="Q26" s="49">
        <v>1622484</v>
      </c>
      <c r="R26" s="49">
        <v>1283079</v>
      </c>
      <c r="S26" s="49">
        <v>339405</v>
      </c>
    </row>
    <row r="27" spans="1:19" ht="22.5" customHeight="1">
      <c r="A27" s="48">
        <v>2014</v>
      </c>
      <c r="B27" s="47">
        <v>3067025</v>
      </c>
      <c r="C27" s="49">
        <v>248735</v>
      </c>
      <c r="D27" s="49"/>
      <c r="E27" s="49">
        <v>47611</v>
      </c>
      <c r="F27" s="49">
        <v>32246</v>
      </c>
      <c r="G27" s="49">
        <v>8130</v>
      </c>
      <c r="H27" s="49">
        <v>7235</v>
      </c>
      <c r="I27" s="49"/>
      <c r="J27" s="49">
        <v>262242</v>
      </c>
      <c r="K27" s="49"/>
      <c r="L27" s="49">
        <v>773740</v>
      </c>
      <c r="M27" s="49">
        <v>669234</v>
      </c>
      <c r="N27" s="49">
        <v>81419</v>
      </c>
      <c r="O27" s="49">
        <v>23087</v>
      </c>
      <c r="P27" s="49"/>
      <c r="Q27" s="49">
        <v>1734697</v>
      </c>
      <c r="R27" s="49">
        <v>1378660</v>
      </c>
      <c r="S27" s="49">
        <v>356037</v>
      </c>
    </row>
    <row r="28" spans="1:19" ht="22.5" customHeight="1">
      <c r="A28" s="48">
        <v>2015</v>
      </c>
      <c r="B28" s="47">
        <v>3185626</v>
      </c>
      <c r="C28" s="49">
        <v>247353</v>
      </c>
      <c r="D28" s="49"/>
      <c r="E28" s="49">
        <v>46628</v>
      </c>
      <c r="F28" s="49">
        <v>32069</v>
      </c>
      <c r="G28" s="49">
        <v>7706</v>
      </c>
      <c r="H28" s="49">
        <v>6853</v>
      </c>
      <c r="I28" s="49"/>
      <c r="J28" s="49">
        <v>261046</v>
      </c>
      <c r="K28" s="49"/>
      <c r="L28" s="49">
        <v>796954</v>
      </c>
      <c r="M28" s="49">
        <v>692404</v>
      </c>
      <c r="N28" s="49">
        <v>81521</v>
      </c>
      <c r="O28" s="49">
        <v>23029</v>
      </c>
      <c r="P28" s="49"/>
      <c r="Q28" s="49">
        <v>1833645</v>
      </c>
      <c r="R28" s="49">
        <v>1465525</v>
      </c>
      <c r="S28" s="49">
        <v>368120</v>
      </c>
    </row>
    <row r="29" spans="1:19" ht="22.5" customHeight="1">
      <c r="A29" s="48">
        <v>2016</v>
      </c>
      <c r="B29" s="47">
        <f>C29+E29+J29+L29+Q29</f>
        <v>3355021</v>
      </c>
      <c r="C29" s="195">
        <f>'X.8'!D7</f>
        <v>252114</v>
      </c>
      <c r="D29" s="195"/>
      <c r="E29" s="195">
        <f>F29+G29+H29</f>
        <v>45789</v>
      </c>
      <c r="F29" s="195">
        <f>'X.8'!I7</f>
        <v>31951</v>
      </c>
      <c r="G29" s="195">
        <f>'X.8'!J7</f>
        <v>7380</v>
      </c>
      <c r="H29" s="49">
        <f>'X.8'!K7</f>
        <v>6458</v>
      </c>
      <c r="I29" s="49"/>
      <c r="J29" s="49">
        <f>'X.9'!E8</f>
        <v>265757</v>
      </c>
      <c r="K29" s="49"/>
      <c r="L29" s="49">
        <f>M29+N29+O29</f>
        <v>827805</v>
      </c>
      <c r="M29" s="49">
        <f>'X.9'!F8</f>
        <v>722704</v>
      </c>
      <c r="N29" s="49">
        <f>'X.9'!G8</f>
        <v>81772</v>
      </c>
      <c r="O29" s="49">
        <f>'X.9'!H8</f>
        <v>23329</v>
      </c>
      <c r="P29" s="49"/>
      <c r="Q29" s="49">
        <f>R29+S29</f>
        <v>1963556</v>
      </c>
      <c r="R29" s="49">
        <f>'X.9'!K8</f>
        <v>1574930</v>
      </c>
      <c r="S29" s="49">
        <f>'X.9'!L8</f>
        <v>388626</v>
      </c>
    </row>
    <row r="30" spans="1:19" ht="7.5" customHeight="1" thickBot="1">
      <c r="A30" s="283"/>
      <c r="B30" s="284"/>
      <c r="C30" s="283"/>
      <c r="D30" s="283"/>
      <c r="E30" s="283"/>
      <c r="F30" s="283"/>
      <c r="G30" s="283"/>
      <c r="H30" s="283"/>
      <c r="I30" s="283"/>
      <c r="J30" s="283"/>
      <c r="K30" s="283"/>
      <c r="L30" s="283"/>
      <c r="M30" s="283"/>
      <c r="N30" s="283"/>
      <c r="O30" s="283"/>
      <c r="P30" s="283"/>
      <c r="Q30" s="283"/>
      <c r="R30" s="283"/>
      <c r="S30" s="283"/>
    </row>
    <row r="31" spans="1:19" ht="12.75" customHeight="1" thickTop="1">
      <c r="A31" s="375" t="s">
        <v>55</v>
      </c>
      <c r="B31" s="375"/>
      <c r="C31" s="375"/>
      <c r="D31" s="375"/>
      <c r="E31" s="375"/>
      <c r="F31" s="375"/>
      <c r="G31" s="375"/>
      <c r="H31" s="375"/>
      <c r="I31" s="375"/>
      <c r="J31" s="375"/>
      <c r="K31" s="375"/>
      <c r="L31" s="375"/>
      <c r="M31" s="375"/>
      <c r="N31" s="375"/>
      <c r="O31" s="375"/>
      <c r="P31" s="375"/>
      <c r="Q31" s="375"/>
      <c r="R31" s="375"/>
      <c r="S31" s="375"/>
    </row>
    <row r="32" spans="1:19" ht="12.75" customHeight="1">
      <c r="A32" s="375" t="s">
        <v>56</v>
      </c>
      <c r="B32" s="375"/>
      <c r="C32" s="375"/>
      <c r="D32" s="375"/>
      <c r="E32" s="375"/>
      <c r="F32" s="375"/>
      <c r="G32" s="375"/>
      <c r="H32" s="375"/>
      <c r="I32" s="375"/>
      <c r="J32" s="375"/>
      <c r="K32" s="375"/>
      <c r="L32" s="375"/>
      <c r="M32" s="375"/>
      <c r="N32" s="375"/>
      <c r="O32" s="375"/>
      <c r="P32" s="375"/>
      <c r="Q32" s="375"/>
      <c r="R32" s="375"/>
      <c r="S32" s="375"/>
    </row>
    <row r="33" spans="1:19" ht="12.75" customHeight="1">
      <c r="A33" s="375" t="s">
        <v>57</v>
      </c>
      <c r="B33" s="375"/>
      <c r="C33" s="375"/>
      <c r="D33" s="375"/>
      <c r="E33" s="375"/>
      <c r="F33" s="375"/>
      <c r="G33" s="375"/>
      <c r="H33" s="375"/>
      <c r="I33" s="375"/>
      <c r="J33" s="375"/>
      <c r="K33" s="375"/>
      <c r="L33" s="375"/>
      <c r="M33" s="375"/>
      <c r="N33" s="375"/>
      <c r="O33" s="375"/>
      <c r="P33" s="375"/>
      <c r="Q33" s="375"/>
      <c r="R33" s="375"/>
      <c r="S33" s="375"/>
    </row>
    <row r="34" spans="1:19" ht="12.75" customHeight="1">
      <c r="A34" s="376" t="s">
        <v>278</v>
      </c>
      <c r="B34" s="377"/>
      <c r="C34" s="377"/>
      <c r="D34" s="377"/>
      <c r="E34" s="377"/>
      <c r="F34" s="377"/>
      <c r="G34" s="377"/>
      <c r="H34" s="377"/>
      <c r="I34" s="377"/>
      <c r="J34" s="377"/>
      <c r="K34" s="377"/>
      <c r="L34" s="377"/>
      <c r="M34" s="377"/>
      <c r="N34" s="377"/>
      <c r="O34" s="377"/>
      <c r="P34" s="377"/>
      <c r="Q34" s="377"/>
      <c r="R34" s="377"/>
      <c r="S34" s="377"/>
    </row>
    <row r="35" spans="1:19" ht="12.75" customHeight="1">
      <c r="A35" s="376" t="s">
        <v>279</v>
      </c>
      <c r="B35" s="377"/>
      <c r="C35" s="377"/>
      <c r="D35" s="377"/>
      <c r="E35" s="377"/>
      <c r="F35" s="377"/>
      <c r="G35" s="377"/>
      <c r="H35" s="377"/>
      <c r="I35" s="377"/>
      <c r="J35" s="377"/>
      <c r="K35" s="377"/>
      <c r="L35" s="377"/>
      <c r="M35" s="377"/>
      <c r="N35" s="377"/>
      <c r="O35" s="377"/>
      <c r="P35" s="377"/>
      <c r="Q35" s="377"/>
      <c r="R35" s="377"/>
      <c r="S35" s="377"/>
    </row>
    <row r="36" spans="1:19" ht="12.75" customHeight="1">
      <c r="A36" s="378" t="s">
        <v>209</v>
      </c>
      <c r="B36" s="378"/>
      <c r="C36" s="378"/>
      <c r="D36" s="378"/>
      <c r="E36" s="378"/>
      <c r="F36" s="378"/>
      <c r="G36" s="378"/>
      <c r="H36" s="378"/>
      <c r="I36" s="378"/>
      <c r="J36" s="378"/>
      <c r="K36" s="378"/>
      <c r="L36" s="378"/>
      <c r="M36" s="378"/>
      <c r="N36" s="378"/>
      <c r="O36" s="378"/>
      <c r="P36" s="378"/>
      <c r="Q36" s="378"/>
      <c r="R36" s="378"/>
      <c r="S36" s="378"/>
    </row>
    <row r="37" spans="1:19" ht="12.75">
      <c r="A37" s="379" t="s">
        <v>58</v>
      </c>
      <c r="B37" s="380"/>
      <c r="C37" s="380"/>
      <c r="D37" s="380"/>
      <c r="E37" s="380"/>
      <c r="F37" s="380"/>
      <c r="G37" s="380"/>
      <c r="H37" s="380"/>
      <c r="I37" s="380"/>
      <c r="J37" s="380"/>
      <c r="K37" s="380"/>
      <c r="L37" s="380"/>
      <c r="M37" s="380"/>
      <c r="N37" s="380"/>
      <c r="O37" s="380"/>
      <c r="P37" s="380"/>
      <c r="Q37" s="380"/>
      <c r="R37" s="380"/>
      <c r="S37" s="380"/>
    </row>
    <row r="38" ht="12.75">
      <c r="B38" s="47"/>
    </row>
    <row r="39" spans="2:11" ht="12.75">
      <c r="B39" s="49"/>
      <c r="J39" s="103"/>
      <c r="K39" s="103"/>
    </row>
  </sheetData>
  <sheetProtection/>
  <mergeCells count="32">
    <mergeCell ref="B5:B9"/>
    <mergeCell ref="Q5:S5"/>
    <mergeCell ref="G8:G9"/>
    <mergeCell ref="J6:J7"/>
    <mergeCell ref="J5:O5"/>
    <mergeCell ref="E6:H7"/>
    <mergeCell ref="A34:S34"/>
    <mergeCell ref="A36:S36"/>
    <mergeCell ref="E8:E9"/>
    <mergeCell ref="C5:H5"/>
    <mergeCell ref="F8:F9"/>
    <mergeCell ref="L8:L9"/>
    <mergeCell ref="A37:S37"/>
    <mergeCell ref="A31:S31"/>
    <mergeCell ref="A32:S32"/>
    <mergeCell ref="A33:S33"/>
    <mergeCell ref="A35:S35"/>
    <mergeCell ref="C6:C7"/>
    <mergeCell ref="C8:C9"/>
    <mergeCell ref="H8:H9"/>
    <mergeCell ref="N8:N9"/>
    <mergeCell ref="M8:M9"/>
    <mergeCell ref="A2:S2"/>
    <mergeCell ref="O8:O9"/>
    <mergeCell ref="Q8:Q9"/>
    <mergeCell ref="R8:R9"/>
    <mergeCell ref="S8:S9"/>
    <mergeCell ref="A3:S3"/>
    <mergeCell ref="J8:J9"/>
    <mergeCell ref="Q6:S7"/>
    <mergeCell ref="L6:O7"/>
    <mergeCell ref="A5:A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6"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S52"/>
  <sheetViews>
    <sheetView showGridLines="0" zoomScaleSheetLayoutView="49" zoomScalePageLayoutView="0" workbookViewId="0" topLeftCell="A1">
      <selection activeCell="B1" sqref="B1"/>
    </sheetView>
  </sheetViews>
  <sheetFormatPr defaultColWidth="9.77734375" defaultRowHeight="15.75"/>
  <cols>
    <col min="1" max="1" width="0.9921875" style="5" customWidth="1"/>
    <col min="2" max="2" width="21.99609375" style="19" customWidth="1"/>
    <col min="3" max="3" width="8.21484375" style="19" customWidth="1"/>
    <col min="4" max="4" width="8.77734375" style="19" customWidth="1"/>
    <col min="5" max="8" width="10.77734375" style="19" customWidth="1"/>
    <col min="9" max="9" width="10.3359375" style="19" customWidth="1"/>
    <col min="10" max="10" width="10.10546875" style="19" customWidth="1"/>
    <col min="11" max="11" width="10.3359375" style="19" customWidth="1"/>
    <col min="12" max="12" width="1.77734375" style="19" hidden="1" customWidth="1"/>
    <col min="13" max="16" width="9.77734375" style="19" hidden="1" customWidth="1"/>
    <col min="17" max="19" width="9.77734375" style="27" customWidth="1"/>
    <col min="20" max="16384" width="9.77734375" style="19" customWidth="1"/>
  </cols>
  <sheetData>
    <row r="1" spans="2:19" s="249" customFormat="1" ht="12.75">
      <c r="B1" s="246" t="s">
        <v>166</v>
      </c>
      <c r="C1" s="250"/>
      <c r="D1" s="250"/>
      <c r="Q1" s="251"/>
      <c r="R1" s="251"/>
      <c r="S1" s="251"/>
    </row>
    <row r="2" spans="2:19" s="249" customFormat="1" ht="12.75" customHeight="1">
      <c r="B2" s="415" t="s">
        <v>238</v>
      </c>
      <c r="C2" s="415"/>
      <c r="D2" s="415"/>
      <c r="E2" s="415"/>
      <c r="F2" s="415"/>
      <c r="G2" s="415"/>
      <c r="H2" s="415"/>
      <c r="I2" s="415"/>
      <c r="J2" s="415"/>
      <c r="K2" s="415"/>
      <c r="L2" s="252"/>
      <c r="M2" s="251"/>
      <c r="N2" s="251"/>
      <c r="O2" s="251"/>
      <c r="P2" s="251"/>
      <c r="Q2" s="251"/>
      <c r="R2" s="251"/>
      <c r="S2" s="251"/>
    </row>
    <row r="3" spans="2:19" s="249" customFormat="1" ht="21" customHeight="1" thickBot="1">
      <c r="B3" s="361" t="s">
        <v>217</v>
      </c>
      <c r="C3" s="361"/>
      <c r="D3" s="361"/>
      <c r="E3" s="361"/>
      <c r="F3" s="361"/>
      <c r="G3" s="361"/>
      <c r="H3" s="361"/>
      <c r="I3" s="361"/>
      <c r="J3" s="361"/>
      <c r="K3" s="361"/>
      <c r="L3" s="252"/>
      <c r="M3" s="251"/>
      <c r="N3" s="251"/>
      <c r="O3" s="251"/>
      <c r="P3" s="251"/>
      <c r="Q3" s="251"/>
      <c r="R3" s="251"/>
      <c r="S3" s="251"/>
    </row>
    <row r="4" spans="2:16" ht="12.75" customHeight="1">
      <c r="B4" s="372" t="s">
        <v>110</v>
      </c>
      <c r="C4" s="368" t="s">
        <v>249</v>
      </c>
      <c r="D4" s="416" t="s">
        <v>280</v>
      </c>
      <c r="E4" s="366"/>
      <c r="F4" s="366"/>
      <c r="G4" s="366"/>
      <c r="H4" s="366"/>
      <c r="I4" s="372" t="s">
        <v>122</v>
      </c>
      <c r="J4" s="372" t="s">
        <v>123</v>
      </c>
      <c r="K4" s="372" t="s">
        <v>138</v>
      </c>
      <c r="L4" s="50"/>
      <c r="M4" s="27"/>
      <c r="N4" s="27"/>
      <c r="O4" s="27"/>
      <c r="P4" s="27"/>
    </row>
    <row r="5" spans="2:16" ht="12.75" customHeight="1">
      <c r="B5" s="408"/>
      <c r="C5" s="412"/>
      <c r="D5" s="417"/>
      <c r="E5" s="417"/>
      <c r="F5" s="417"/>
      <c r="G5" s="417"/>
      <c r="H5" s="417"/>
      <c r="I5" s="412"/>
      <c r="J5" s="412"/>
      <c r="K5" s="408"/>
      <c r="L5" s="27"/>
      <c r="M5" s="27"/>
      <c r="N5" s="27"/>
      <c r="O5" s="27"/>
      <c r="P5" s="27"/>
    </row>
    <row r="6" spans="2:16" ht="29.25" customHeight="1" thickBot="1">
      <c r="B6" s="409"/>
      <c r="C6" s="413"/>
      <c r="D6" s="285" t="s">
        <v>112</v>
      </c>
      <c r="E6" s="285" t="s">
        <v>135</v>
      </c>
      <c r="F6" s="286" t="s">
        <v>136</v>
      </c>
      <c r="G6" s="286" t="s">
        <v>137</v>
      </c>
      <c r="H6" s="287" t="s">
        <v>59</v>
      </c>
      <c r="I6" s="413"/>
      <c r="J6" s="413"/>
      <c r="K6" s="409"/>
      <c r="L6" s="50"/>
      <c r="M6" s="27"/>
      <c r="N6" s="27"/>
      <c r="O6" s="27"/>
      <c r="P6" s="27"/>
    </row>
    <row r="7" spans="2:18" ht="29.25" customHeight="1">
      <c r="B7" s="104" t="s">
        <v>117</v>
      </c>
      <c r="C7" s="30">
        <v>297903</v>
      </c>
      <c r="D7" s="30">
        <v>252114</v>
      </c>
      <c r="E7" s="30">
        <v>99966</v>
      </c>
      <c r="F7" s="30">
        <v>103223</v>
      </c>
      <c r="G7" s="30">
        <v>39155</v>
      </c>
      <c r="H7" s="30">
        <v>9770</v>
      </c>
      <c r="I7" s="30">
        <v>31951</v>
      </c>
      <c r="J7" s="30">
        <v>7380</v>
      </c>
      <c r="K7" s="30">
        <v>6458</v>
      </c>
      <c r="L7" s="110">
        <f>SUM(L8:L42)</f>
        <v>362</v>
      </c>
      <c r="M7" s="110">
        <f>SUM(M8:M42)</f>
        <v>362</v>
      </c>
      <c r="N7" s="110">
        <f>SUM(N8:N42)</f>
        <v>362</v>
      </c>
      <c r="O7" s="110">
        <f>SUM(O8:O42)</f>
        <v>362</v>
      </c>
      <c r="P7" s="110">
        <f>SUM(P8:P42)</f>
        <v>362</v>
      </c>
      <c r="Q7" s="130"/>
      <c r="R7" s="30"/>
    </row>
    <row r="8" spans="2:18" ht="12.75">
      <c r="B8" s="144" t="s">
        <v>24</v>
      </c>
      <c r="C8" s="30">
        <v>4351</v>
      </c>
      <c r="D8" s="30">
        <v>3774</v>
      </c>
      <c r="E8" s="20">
        <v>1331</v>
      </c>
      <c r="F8" s="20">
        <v>1523</v>
      </c>
      <c r="G8" s="20">
        <v>726</v>
      </c>
      <c r="H8" s="20">
        <v>194</v>
      </c>
      <c r="I8" s="30">
        <v>362</v>
      </c>
      <c r="J8" s="30">
        <v>131</v>
      </c>
      <c r="K8" s="30">
        <v>84</v>
      </c>
      <c r="L8" s="30">
        <v>362</v>
      </c>
      <c r="M8" s="30">
        <v>362</v>
      </c>
      <c r="N8" s="30">
        <v>362</v>
      </c>
      <c r="O8" s="30">
        <v>362</v>
      </c>
      <c r="P8" s="30">
        <v>362</v>
      </c>
      <c r="Q8" s="136"/>
      <c r="R8" s="136"/>
    </row>
    <row r="9" spans="2:18" ht="12.75" customHeight="1">
      <c r="B9" s="145" t="s">
        <v>25</v>
      </c>
      <c r="C9" s="30">
        <v>6330</v>
      </c>
      <c r="D9" s="30">
        <v>5266</v>
      </c>
      <c r="E9" s="20">
        <v>1393</v>
      </c>
      <c r="F9" s="20">
        <v>2657</v>
      </c>
      <c r="G9" s="20">
        <v>982</v>
      </c>
      <c r="H9" s="20">
        <v>234</v>
      </c>
      <c r="I9" s="30">
        <v>778</v>
      </c>
      <c r="J9" s="30">
        <v>171</v>
      </c>
      <c r="K9" s="30">
        <v>115</v>
      </c>
      <c r="L9" s="51"/>
      <c r="M9" s="27"/>
      <c r="N9" s="27"/>
      <c r="O9" s="27"/>
      <c r="P9" s="27"/>
      <c r="Q9" s="136"/>
      <c r="R9" s="136"/>
    </row>
    <row r="10" spans="2:18" ht="12.75" customHeight="1">
      <c r="B10" s="145" t="s">
        <v>26</v>
      </c>
      <c r="C10" s="30">
        <v>1300</v>
      </c>
      <c r="D10" s="30">
        <v>1067</v>
      </c>
      <c r="E10" s="20">
        <v>162</v>
      </c>
      <c r="F10" s="20">
        <v>610</v>
      </c>
      <c r="G10" s="20">
        <v>246</v>
      </c>
      <c r="H10" s="20">
        <v>49</v>
      </c>
      <c r="I10" s="30">
        <v>145</v>
      </c>
      <c r="J10" s="30">
        <v>61</v>
      </c>
      <c r="K10" s="30">
        <v>27</v>
      </c>
      <c r="L10" s="51"/>
      <c r="M10" s="27"/>
      <c r="N10" s="27"/>
      <c r="O10" s="27"/>
      <c r="P10" s="27"/>
      <c r="Q10" s="136"/>
      <c r="R10" s="136"/>
    </row>
    <row r="11" spans="2:18" ht="12.75" customHeight="1">
      <c r="B11" s="145" t="s">
        <v>27</v>
      </c>
      <c r="C11" s="30">
        <v>1254</v>
      </c>
      <c r="D11" s="30">
        <v>928</v>
      </c>
      <c r="E11" s="20">
        <v>130</v>
      </c>
      <c r="F11" s="20">
        <v>527</v>
      </c>
      <c r="G11" s="20">
        <v>212</v>
      </c>
      <c r="H11" s="20">
        <v>59</v>
      </c>
      <c r="I11" s="30">
        <v>226</v>
      </c>
      <c r="J11" s="30">
        <v>49</v>
      </c>
      <c r="K11" s="30">
        <v>51</v>
      </c>
      <c r="L11" s="51"/>
      <c r="M11" s="27"/>
      <c r="N11" s="27"/>
      <c r="O11" s="27"/>
      <c r="P11" s="27"/>
      <c r="Q11" s="136"/>
      <c r="R11" s="136"/>
    </row>
    <row r="12" spans="2:18" ht="12.75" customHeight="1">
      <c r="B12" s="145" t="s">
        <v>28</v>
      </c>
      <c r="C12" s="30">
        <v>23658</v>
      </c>
      <c r="D12" s="30">
        <v>21843</v>
      </c>
      <c r="E12" s="20">
        <v>13822</v>
      </c>
      <c r="F12" s="20">
        <v>5862</v>
      </c>
      <c r="G12" s="20">
        <v>1800</v>
      </c>
      <c r="H12" s="20">
        <v>359</v>
      </c>
      <c r="I12" s="30">
        <v>1231</v>
      </c>
      <c r="J12" s="30">
        <v>354</v>
      </c>
      <c r="K12" s="30">
        <v>230</v>
      </c>
      <c r="L12" s="51"/>
      <c r="M12" s="27"/>
      <c r="N12" s="27"/>
      <c r="O12" s="27"/>
      <c r="P12" s="27"/>
      <c r="Q12" s="136"/>
      <c r="R12" s="136"/>
    </row>
    <row r="13" spans="2:18" ht="12.75" customHeight="1">
      <c r="B13" s="145" t="s">
        <v>29</v>
      </c>
      <c r="C13" s="30">
        <v>1457</v>
      </c>
      <c r="D13" s="30">
        <v>1052</v>
      </c>
      <c r="E13" s="20">
        <v>144</v>
      </c>
      <c r="F13" s="20">
        <v>583</v>
      </c>
      <c r="G13" s="20">
        <v>262</v>
      </c>
      <c r="H13" s="20">
        <v>63</v>
      </c>
      <c r="I13" s="30">
        <v>248</v>
      </c>
      <c r="J13" s="30">
        <v>107</v>
      </c>
      <c r="K13" s="30">
        <v>50</v>
      </c>
      <c r="L13" s="49"/>
      <c r="M13" s="27"/>
      <c r="N13" s="27"/>
      <c r="O13" s="27"/>
      <c r="P13" s="27"/>
      <c r="Q13" s="136"/>
      <c r="R13" s="136"/>
    </row>
    <row r="14" spans="2:18" ht="12.75" customHeight="1">
      <c r="B14" s="145" t="s">
        <v>30</v>
      </c>
      <c r="C14" s="30">
        <v>2530</v>
      </c>
      <c r="D14" s="30">
        <v>1766</v>
      </c>
      <c r="E14" s="20">
        <v>252</v>
      </c>
      <c r="F14" s="20">
        <v>884</v>
      </c>
      <c r="G14" s="20">
        <v>485</v>
      </c>
      <c r="H14" s="20">
        <v>145</v>
      </c>
      <c r="I14" s="30">
        <v>534</v>
      </c>
      <c r="J14" s="30">
        <v>115</v>
      </c>
      <c r="K14" s="30">
        <v>115</v>
      </c>
      <c r="L14" s="51"/>
      <c r="M14" s="27"/>
      <c r="N14" s="27"/>
      <c r="O14" s="27"/>
      <c r="P14" s="27"/>
      <c r="Q14" s="136"/>
      <c r="R14" s="136"/>
    </row>
    <row r="15" spans="2:18" ht="12.75" customHeight="1">
      <c r="B15" s="145" t="s">
        <v>31</v>
      </c>
      <c r="C15" s="30">
        <v>12608</v>
      </c>
      <c r="D15" s="30">
        <v>11131</v>
      </c>
      <c r="E15" s="20">
        <v>4109</v>
      </c>
      <c r="F15" s="20">
        <v>4934</v>
      </c>
      <c r="G15" s="20">
        <v>1794</v>
      </c>
      <c r="H15" s="20">
        <v>294</v>
      </c>
      <c r="I15" s="30">
        <v>1011</v>
      </c>
      <c r="J15" s="30">
        <v>320</v>
      </c>
      <c r="K15" s="30">
        <v>146</v>
      </c>
      <c r="L15" s="51"/>
      <c r="M15" s="27"/>
      <c r="N15" s="27"/>
      <c r="O15" s="27"/>
      <c r="P15" s="27"/>
      <c r="Q15" s="136"/>
      <c r="R15" s="136"/>
    </row>
    <row r="16" spans="2:18" ht="12.75" customHeight="1">
      <c r="B16" s="4" t="s">
        <v>281</v>
      </c>
      <c r="C16" s="30">
        <v>17946</v>
      </c>
      <c r="D16" s="30">
        <v>16146</v>
      </c>
      <c r="E16" s="20">
        <v>7256</v>
      </c>
      <c r="F16" s="20">
        <v>6330</v>
      </c>
      <c r="G16" s="20">
        <v>2030</v>
      </c>
      <c r="H16" s="20">
        <v>530</v>
      </c>
      <c r="I16" s="30">
        <v>1415</v>
      </c>
      <c r="J16" s="30">
        <v>127</v>
      </c>
      <c r="K16" s="30">
        <v>258</v>
      </c>
      <c r="L16" s="49"/>
      <c r="M16" s="27"/>
      <c r="N16" s="27"/>
      <c r="O16" s="27"/>
      <c r="P16" s="27"/>
      <c r="Q16" s="136"/>
      <c r="R16" s="136"/>
    </row>
    <row r="17" spans="2:18" ht="12.75" customHeight="1">
      <c r="B17" s="4" t="s">
        <v>282</v>
      </c>
      <c r="C17" s="30">
        <v>14356</v>
      </c>
      <c r="D17" s="30">
        <v>12384</v>
      </c>
      <c r="E17" s="20">
        <v>4362</v>
      </c>
      <c r="F17" s="20">
        <v>5441</v>
      </c>
      <c r="G17" s="20">
        <v>2062</v>
      </c>
      <c r="H17" s="20">
        <v>519</v>
      </c>
      <c r="I17" s="30">
        <v>1589</v>
      </c>
      <c r="J17" s="30">
        <v>158</v>
      </c>
      <c r="K17" s="30">
        <v>225</v>
      </c>
      <c r="L17" s="51"/>
      <c r="M17" s="27"/>
      <c r="N17" s="27"/>
      <c r="O17" s="27"/>
      <c r="P17" s="27"/>
      <c r="Q17" s="136"/>
      <c r="R17" s="136"/>
    </row>
    <row r="18" spans="2:18" ht="12.75" customHeight="1">
      <c r="B18" s="145" t="s">
        <v>32</v>
      </c>
      <c r="C18" s="30">
        <v>4328</v>
      </c>
      <c r="D18" s="30">
        <v>3407</v>
      </c>
      <c r="E18" s="20">
        <v>748</v>
      </c>
      <c r="F18" s="20">
        <v>1644</v>
      </c>
      <c r="G18" s="20">
        <v>789</v>
      </c>
      <c r="H18" s="20">
        <v>226</v>
      </c>
      <c r="I18" s="30">
        <v>644</v>
      </c>
      <c r="J18" s="30">
        <v>148</v>
      </c>
      <c r="K18" s="30">
        <v>129</v>
      </c>
      <c r="L18" s="49"/>
      <c r="M18" s="27"/>
      <c r="N18" s="27"/>
      <c r="O18" s="27"/>
      <c r="P18" s="27"/>
      <c r="Q18" s="136"/>
      <c r="R18" s="136"/>
    </row>
    <row r="19" spans="2:18" ht="12.75" customHeight="1">
      <c r="B19" s="145" t="s">
        <v>33</v>
      </c>
      <c r="C19" s="30">
        <v>10879</v>
      </c>
      <c r="D19" s="30">
        <v>8663</v>
      </c>
      <c r="E19" s="20">
        <v>1525</v>
      </c>
      <c r="F19" s="20">
        <v>4608</v>
      </c>
      <c r="G19" s="20">
        <v>2027</v>
      </c>
      <c r="H19" s="20">
        <v>503</v>
      </c>
      <c r="I19" s="30">
        <v>1466</v>
      </c>
      <c r="J19" s="30">
        <v>411</v>
      </c>
      <c r="K19" s="30">
        <v>339</v>
      </c>
      <c r="L19" s="51"/>
      <c r="M19" s="27"/>
      <c r="N19" s="27"/>
      <c r="O19" s="27"/>
      <c r="P19" s="27"/>
      <c r="Q19" s="136"/>
      <c r="R19" s="136"/>
    </row>
    <row r="20" spans="2:18" ht="12.75" customHeight="1">
      <c r="B20" s="145" t="s">
        <v>34</v>
      </c>
      <c r="C20" s="30">
        <v>3371</v>
      </c>
      <c r="D20" s="30">
        <v>2429</v>
      </c>
      <c r="E20" s="20">
        <v>764</v>
      </c>
      <c r="F20" s="20">
        <v>1109</v>
      </c>
      <c r="G20" s="20">
        <v>432</v>
      </c>
      <c r="H20" s="20">
        <v>124</v>
      </c>
      <c r="I20" s="30">
        <v>641</v>
      </c>
      <c r="J20" s="30">
        <v>137</v>
      </c>
      <c r="K20" s="30">
        <v>164</v>
      </c>
      <c r="L20" s="51"/>
      <c r="M20" s="27"/>
      <c r="N20" s="27"/>
      <c r="O20" s="27"/>
      <c r="P20" s="27"/>
      <c r="Q20" s="136"/>
      <c r="R20" s="136"/>
    </row>
    <row r="21" spans="2:18" ht="12.75" customHeight="1">
      <c r="B21" s="145" t="s">
        <v>35</v>
      </c>
      <c r="C21" s="30">
        <v>18233</v>
      </c>
      <c r="D21" s="30">
        <v>16950</v>
      </c>
      <c r="E21" s="20">
        <v>12182</v>
      </c>
      <c r="F21" s="20">
        <v>3539</v>
      </c>
      <c r="G21" s="20">
        <v>868</v>
      </c>
      <c r="H21" s="20">
        <v>361</v>
      </c>
      <c r="I21" s="30">
        <v>851</v>
      </c>
      <c r="J21" s="30">
        <v>243</v>
      </c>
      <c r="K21" s="30">
        <v>189</v>
      </c>
      <c r="L21" s="51"/>
      <c r="M21" s="27"/>
      <c r="N21" s="27"/>
      <c r="O21" s="27"/>
      <c r="P21" s="27"/>
      <c r="Q21" s="136"/>
      <c r="R21" s="136"/>
    </row>
    <row r="22" spans="2:18" ht="12.75" customHeight="1">
      <c r="B22" s="145" t="s">
        <v>36</v>
      </c>
      <c r="C22" s="30">
        <v>14774</v>
      </c>
      <c r="D22" s="30">
        <v>11584</v>
      </c>
      <c r="E22" s="20">
        <v>2705</v>
      </c>
      <c r="F22" s="20">
        <v>5691</v>
      </c>
      <c r="G22" s="20">
        <v>2621</v>
      </c>
      <c r="H22" s="20">
        <v>567</v>
      </c>
      <c r="I22" s="30">
        <v>2161</v>
      </c>
      <c r="J22" s="30">
        <v>582</v>
      </c>
      <c r="K22" s="30">
        <v>447</v>
      </c>
      <c r="L22" s="51"/>
      <c r="M22" s="27"/>
      <c r="N22" s="27"/>
      <c r="O22" s="27"/>
      <c r="P22" s="27"/>
      <c r="Q22" s="136"/>
      <c r="R22" s="136"/>
    </row>
    <row r="23" spans="2:18" ht="12.75" customHeight="1">
      <c r="B23" s="145" t="s">
        <v>283</v>
      </c>
      <c r="C23" s="30">
        <v>46051</v>
      </c>
      <c r="D23" s="30">
        <v>42004</v>
      </c>
      <c r="E23" s="20">
        <v>22599</v>
      </c>
      <c r="F23" s="20">
        <v>14283</v>
      </c>
      <c r="G23" s="20">
        <v>4072</v>
      </c>
      <c r="H23" s="20">
        <v>1050</v>
      </c>
      <c r="I23" s="30">
        <v>3029</v>
      </c>
      <c r="J23" s="30">
        <v>486</v>
      </c>
      <c r="K23" s="30">
        <v>532</v>
      </c>
      <c r="L23" s="51"/>
      <c r="M23" s="27"/>
      <c r="N23" s="27"/>
      <c r="O23" s="27"/>
      <c r="P23" s="27"/>
      <c r="Q23" s="136"/>
      <c r="R23" s="136"/>
    </row>
    <row r="24" spans="2:18" ht="12.75" customHeight="1">
      <c r="B24" s="145" t="s">
        <v>284</v>
      </c>
      <c r="C24" s="30">
        <v>13604</v>
      </c>
      <c r="D24" s="30">
        <v>11538</v>
      </c>
      <c r="E24" s="20">
        <v>5290</v>
      </c>
      <c r="F24" s="20">
        <v>4281</v>
      </c>
      <c r="G24" s="20">
        <v>1545</v>
      </c>
      <c r="H24" s="20">
        <v>422</v>
      </c>
      <c r="I24" s="30">
        <v>1460</v>
      </c>
      <c r="J24" s="30">
        <v>268</v>
      </c>
      <c r="K24" s="30">
        <v>338</v>
      </c>
      <c r="L24" s="51"/>
      <c r="M24" s="27"/>
      <c r="N24" s="27"/>
      <c r="O24" s="27"/>
      <c r="P24" s="27"/>
      <c r="Q24" s="136"/>
      <c r="R24" s="136"/>
    </row>
    <row r="25" spans="2:18" ht="12.75" customHeight="1">
      <c r="B25" s="145" t="s">
        <v>37</v>
      </c>
      <c r="C25" s="30">
        <v>7783</v>
      </c>
      <c r="D25" s="30">
        <v>6264</v>
      </c>
      <c r="E25" s="20">
        <v>2550</v>
      </c>
      <c r="F25" s="20">
        <v>2576</v>
      </c>
      <c r="G25" s="20">
        <v>984</v>
      </c>
      <c r="H25" s="20">
        <v>154</v>
      </c>
      <c r="I25" s="30">
        <v>1015</v>
      </c>
      <c r="J25" s="30">
        <v>281</v>
      </c>
      <c r="K25" s="30">
        <v>223</v>
      </c>
      <c r="L25" s="51"/>
      <c r="M25" s="27"/>
      <c r="N25" s="27"/>
      <c r="O25" s="27"/>
      <c r="P25" s="27"/>
      <c r="Q25" s="136"/>
      <c r="R25" s="136"/>
    </row>
    <row r="26" spans="2:18" ht="12.75" customHeight="1">
      <c r="B26" s="145" t="s">
        <v>38</v>
      </c>
      <c r="C26" s="30">
        <v>3045</v>
      </c>
      <c r="D26" s="30">
        <v>2359</v>
      </c>
      <c r="E26" s="20">
        <v>563</v>
      </c>
      <c r="F26" s="20">
        <v>1078</v>
      </c>
      <c r="G26" s="20">
        <v>555</v>
      </c>
      <c r="H26" s="20">
        <v>163</v>
      </c>
      <c r="I26" s="30">
        <v>490</v>
      </c>
      <c r="J26" s="30">
        <v>92</v>
      </c>
      <c r="K26" s="30">
        <v>104</v>
      </c>
      <c r="L26" s="51"/>
      <c r="M26" s="27"/>
      <c r="N26" s="27"/>
      <c r="O26" s="27"/>
      <c r="P26" s="27"/>
      <c r="Q26" s="136"/>
      <c r="R26" s="136"/>
    </row>
    <row r="27" spans="2:18" ht="12.75" customHeight="1">
      <c r="B27" s="145" t="s">
        <v>39</v>
      </c>
      <c r="C27" s="30">
        <v>1555</v>
      </c>
      <c r="D27" s="30">
        <v>1195</v>
      </c>
      <c r="E27" s="20">
        <v>234</v>
      </c>
      <c r="F27" s="20">
        <v>590</v>
      </c>
      <c r="G27" s="20">
        <v>306</v>
      </c>
      <c r="H27" s="20">
        <v>65</v>
      </c>
      <c r="I27" s="30">
        <v>252</v>
      </c>
      <c r="J27" s="30">
        <v>72</v>
      </c>
      <c r="K27" s="30">
        <v>36</v>
      </c>
      <c r="L27" s="49"/>
      <c r="M27" s="27"/>
      <c r="N27" s="27"/>
      <c r="O27" s="27"/>
      <c r="P27" s="27"/>
      <c r="Q27" s="136"/>
      <c r="R27" s="136"/>
    </row>
    <row r="28" spans="2:18" ht="12.75" customHeight="1">
      <c r="B28" s="145" t="s">
        <v>40</v>
      </c>
      <c r="C28" s="30">
        <v>14256</v>
      </c>
      <c r="D28" s="30">
        <v>11651</v>
      </c>
      <c r="E28" s="20">
        <v>3391</v>
      </c>
      <c r="F28" s="20">
        <v>5555</v>
      </c>
      <c r="G28" s="20">
        <v>2098</v>
      </c>
      <c r="H28" s="20">
        <v>607</v>
      </c>
      <c r="I28" s="30">
        <v>1825</v>
      </c>
      <c r="J28" s="30">
        <v>351</v>
      </c>
      <c r="K28" s="30">
        <v>429</v>
      </c>
      <c r="L28" s="51"/>
      <c r="M28" s="27"/>
      <c r="N28" s="27"/>
      <c r="O28" s="27"/>
      <c r="P28" s="27"/>
      <c r="Q28" s="136"/>
      <c r="R28" s="136"/>
    </row>
    <row r="29" spans="2:18" ht="12.75" customHeight="1">
      <c r="B29" s="145" t="s">
        <v>41</v>
      </c>
      <c r="C29" s="30">
        <v>2637</v>
      </c>
      <c r="D29" s="30">
        <v>1739</v>
      </c>
      <c r="E29" s="20">
        <v>366</v>
      </c>
      <c r="F29" s="20">
        <v>875</v>
      </c>
      <c r="G29" s="20">
        <v>404</v>
      </c>
      <c r="H29" s="20">
        <v>94</v>
      </c>
      <c r="I29" s="30">
        <v>597</v>
      </c>
      <c r="J29" s="30">
        <v>113</v>
      </c>
      <c r="K29" s="30">
        <v>188</v>
      </c>
      <c r="L29" s="51"/>
      <c r="M29" s="27"/>
      <c r="N29" s="27"/>
      <c r="O29" s="27"/>
      <c r="P29" s="27"/>
      <c r="Q29" s="136"/>
      <c r="R29" s="136"/>
    </row>
    <row r="30" spans="2:18" ht="12.75" customHeight="1">
      <c r="B30" s="145" t="s">
        <v>42</v>
      </c>
      <c r="C30" s="30">
        <v>9403</v>
      </c>
      <c r="D30" s="30">
        <v>7408</v>
      </c>
      <c r="E30" s="20">
        <v>1473</v>
      </c>
      <c r="F30" s="20">
        <v>3642</v>
      </c>
      <c r="G30" s="20">
        <v>1841</v>
      </c>
      <c r="H30" s="20">
        <v>452</v>
      </c>
      <c r="I30" s="30">
        <v>1414</v>
      </c>
      <c r="J30" s="30">
        <v>302</v>
      </c>
      <c r="K30" s="30">
        <v>279</v>
      </c>
      <c r="L30" s="51"/>
      <c r="M30" s="27"/>
      <c r="N30" s="27"/>
      <c r="O30" s="27"/>
      <c r="P30" s="27"/>
      <c r="Q30" s="136"/>
      <c r="R30" s="136"/>
    </row>
    <row r="31" spans="2:18" ht="12.75" customHeight="1">
      <c r="B31" s="145" t="s">
        <v>43</v>
      </c>
      <c r="C31" s="30">
        <v>3772</v>
      </c>
      <c r="D31" s="30">
        <v>2928</v>
      </c>
      <c r="E31" s="20">
        <v>952</v>
      </c>
      <c r="F31" s="20">
        <v>1277</v>
      </c>
      <c r="G31" s="20">
        <v>532</v>
      </c>
      <c r="H31" s="20">
        <v>167</v>
      </c>
      <c r="I31" s="30">
        <v>587</v>
      </c>
      <c r="J31" s="30">
        <v>149</v>
      </c>
      <c r="K31" s="30">
        <v>108</v>
      </c>
      <c r="L31" s="51"/>
      <c r="M31" s="27"/>
      <c r="N31" s="27"/>
      <c r="O31" s="27"/>
      <c r="P31" s="27"/>
      <c r="Q31" s="136"/>
      <c r="R31" s="136"/>
    </row>
    <row r="32" spans="2:18" ht="12.75" customHeight="1">
      <c r="B32" s="145" t="s">
        <v>44</v>
      </c>
      <c r="C32" s="30">
        <v>1362</v>
      </c>
      <c r="D32" s="30">
        <v>1058</v>
      </c>
      <c r="E32" s="20">
        <v>326</v>
      </c>
      <c r="F32" s="20">
        <v>492</v>
      </c>
      <c r="G32" s="20">
        <v>179</v>
      </c>
      <c r="H32" s="20">
        <v>61</v>
      </c>
      <c r="I32" s="30">
        <v>214</v>
      </c>
      <c r="J32" s="30">
        <v>56</v>
      </c>
      <c r="K32" s="30">
        <v>34</v>
      </c>
      <c r="L32" s="51"/>
      <c r="M32" s="27"/>
      <c r="N32" s="27"/>
      <c r="O32" s="27"/>
      <c r="P32" s="27"/>
      <c r="Q32" s="136"/>
      <c r="R32" s="136"/>
    </row>
    <row r="33" spans="2:18" ht="12.75" customHeight="1">
      <c r="B33" s="145" t="s">
        <v>45</v>
      </c>
      <c r="C33" s="30">
        <v>6123</v>
      </c>
      <c r="D33" s="30">
        <v>4889</v>
      </c>
      <c r="E33" s="20">
        <v>1184</v>
      </c>
      <c r="F33" s="20">
        <v>2418</v>
      </c>
      <c r="G33" s="20">
        <v>1092</v>
      </c>
      <c r="H33" s="20">
        <v>195</v>
      </c>
      <c r="I33" s="30">
        <v>784</v>
      </c>
      <c r="J33" s="30">
        <v>242</v>
      </c>
      <c r="K33" s="30">
        <v>208</v>
      </c>
      <c r="L33" s="51"/>
      <c r="M33" s="27"/>
      <c r="N33" s="27"/>
      <c r="O33" s="27"/>
      <c r="P33" s="27"/>
      <c r="Q33" s="136"/>
      <c r="R33" s="136"/>
    </row>
    <row r="34" spans="2:18" ht="12.75" customHeight="1">
      <c r="B34" s="145" t="s">
        <v>46</v>
      </c>
      <c r="C34" s="30">
        <v>7591</v>
      </c>
      <c r="D34" s="30">
        <v>5673</v>
      </c>
      <c r="E34" s="20">
        <v>1036</v>
      </c>
      <c r="F34" s="20">
        <v>2917</v>
      </c>
      <c r="G34" s="20">
        <v>1400</v>
      </c>
      <c r="H34" s="20">
        <v>320</v>
      </c>
      <c r="I34" s="30">
        <v>1279</v>
      </c>
      <c r="J34" s="30">
        <v>432</v>
      </c>
      <c r="K34" s="30">
        <v>207</v>
      </c>
      <c r="L34" s="51"/>
      <c r="M34" s="27"/>
      <c r="N34" s="27"/>
      <c r="O34" s="27"/>
      <c r="P34" s="27"/>
      <c r="Q34" s="136"/>
      <c r="R34" s="136"/>
    </row>
    <row r="35" spans="2:18" ht="12.75" customHeight="1">
      <c r="B35" s="145" t="s">
        <v>47</v>
      </c>
      <c r="C35" s="30">
        <v>7699</v>
      </c>
      <c r="D35" s="30">
        <v>6465</v>
      </c>
      <c r="E35" s="20">
        <v>708</v>
      </c>
      <c r="F35" s="20">
        <v>4000</v>
      </c>
      <c r="G35" s="20">
        <v>1506</v>
      </c>
      <c r="H35" s="20">
        <v>251</v>
      </c>
      <c r="I35" s="30">
        <v>858</v>
      </c>
      <c r="J35" s="30">
        <v>236</v>
      </c>
      <c r="K35" s="30">
        <v>140</v>
      </c>
      <c r="L35" s="51"/>
      <c r="M35" s="27"/>
      <c r="N35" s="27"/>
      <c r="O35" s="27"/>
      <c r="P35" s="27"/>
      <c r="Q35" s="136"/>
      <c r="R35" s="136"/>
    </row>
    <row r="36" spans="2:18" ht="12.75" customHeight="1">
      <c r="B36" s="145" t="s">
        <v>48</v>
      </c>
      <c r="C36" s="30">
        <v>1790</v>
      </c>
      <c r="D36" s="30">
        <v>1140</v>
      </c>
      <c r="E36" s="20">
        <v>235</v>
      </c>
      <c r="F36" s="20">
        <v>565</v>
      </c>
      <c r="G36" s="20">
        <v>255</v>
      </c>
      <c r="H36" s="20">
        <v>85</v>
      </c>
      <c r="I36" s="30">
        <v>456</v>
      </c>
      <c r="J36" s="30">
        <v>114</v>
      </c>
      <c r="K36" s="30">
        <v>80</v>
      </c>
      <c r="L36" s="49"/>
      <c r="M36" s="27"/>
      <c r="N36" s="27"/>
      <c r="O36" s="27"/>
      <c r="P36" s="27"/>
      <c r="Q36" s="136"/>
      <c r="R36" s="136"/>
    </row>
    <row r="37" spans="2:18" ht="12.75" customHeight="1">
      <c r="B37" s="145" t="s">
        <v>49</v>
      </c>
      <c r="C37" s="30">
        <v>7563</v>
      </c>
      <c r="D37" s="30">
        <v>5965</v>
      </c>
      <c r="E37" s="20">
        <v>1085</v>
      </c>
      <c r="F37" s="20">
        <v>3100</v>
      </c>
      <c r="G37" s="20">
        <v>1259</v>
      </c>
      <c r="H37" s="20">
        <v>521</v>
      </c>
      <c r="I37" s="30">
        <v>1091</v>
      </c>
      <c r="J37" s="30">
        <v>277</v>
      </c>
      <c r="K37" s="30">
        <v>230</v>
      </c>
      <c r="L37" s="49"/>
      <c r="M37" s="27"/>
      <c r="N37" s="27"/>
      <c r="O37" s="27"/>
      <c r="P37" s="27"/>
      <c r="Q37" s="136"/>
      <c r="R37" s="136"/>
    </row>
    <row r="38" spans="2:18" ht="12.75" customHeight="1">
      <c r="B38" s="145" t="s">
        <v>50</v>
      </c>
      <c r="C38" s="30">
        <v>4069</v>
      </c>
      <c r="D38" s="30">
        <v>3650</v>
      </c>
      <c r="E38" s="20">
        <v>1931</v>
      </c>
      <c r="F38" s="20">
        <v>1169</v>
      </c>
      <c r="G38" s="20">
        <v>468</v>
      </c>
      <c r="H38" s="20">
        <v>82</v>
      </c>
      <c r="I38" s="30">
        <v>293</v>
      </c>
      <c r="J38" s="30">
        <v>61</v>
      </c>
      <c r="K38" s="30">
        <v>65</v>
      </c>
      <c r="L38" s="51"/>
      <c r="M38" s="27"/>
      <c r="N38" s="27"/>
      <c r="O38" s="27"/>
      <c r="P38" s="27"/>
      <c r="Q38" s="136"/>
      <c r="R38" s="136"/>
    </row>
    <row r="39" spans="2:18" ht="12.75" customHeight="1">
      <c r="B39" s="145" t="s">
        <v>51</v>
      </c>
      <c r="C39" s="30">
        <v>5876</v>
      </c>
      <c r="D39" s="30">
        <v>4387</v>
      </c>
      <c r="E39" s="20">
        <v>756</v>
      </c>
      <c r="F39" s="20">
        <v>2292</v>
      </c>
      <c r="G39" s="20">
        <v>1059</v>
      </c>
      <c r="H39" s="20">
        <v>280</v>
      </c>
      <c r="I39" s="30">
        <v>1049</v>
      </c>
      <c r="J39" s="30">
        <v>208</v>
      </c>
      <c r="K39" s="30">
        <v>232</v>
      </c>
      <c r="L39" s="51"/>
      <c r="M39" s="27"/>
      <c r="N39" s="27"/>
      <c r="O39" s="27"/>
      <c r="P39" s="27"/>
      <c r="Q39" s="136"/>
      <c r="R39" s="136"/>
    </row>
    <row r="40" spans="2:18" ht="12.75" customHeight="1">
      <c r="B40" s="145" t="s">
        <v>52</v>
      </c>
      <c r="C40" s="30">
        <v>7660</v>
      </c>
      <c r="D40" s="30">
        <v>6157</v>
      </c>
      <c r="E40" s="20">
        <v>781</v>
      </c>
      <c r="F40" s="20">
        <v>3619</v>
      </c>
      <c r="G40" s="20">
        <v>1408</v>
      </c>
      <c r="H40" s="20">
        <v>349</v>
      </c>
      <c r="I40" s="30">
        <v>1022</v>
      </c>
      <c r="J40" s="30">
        <v>211</v>
      </c>
      <c r="K40" s="30">
        <v>270</v>
      </c>
      <c r="L40" s="51"/>
      <c r="M40" s="27"/>
      <c r="N40" s="27"/>
      <c r="O40" s="27"/>
      <c r="P40" s="27"/>
      <c r="Q40" s="136"/>
      <c r="R40" s="136"/>
    </row>
    <row r="41" spans="2:18" ht="12.75" customHeight="1">
      <c r="B41" s="145" t="s">
        <v>53</v>
      </c>
      <c r="C41" s="30">
        <v>2942</v>
      </c>
      <c r="D41" s="30">
        <v>2221</v>
      </c>
      <c r="E41" s="20">
        <v>579</v>
      </c>
      <c r="F41" s="20">
        <v>1103</v>
      </c>
      <c r="G41" s="20">
        <v>415</v>
      </c>
      <c r="H41" s="20">
        <v>124</v>
      </c>
      <c r="I41" s="30">
        <v>474</v>
      </c>
      <c r="J41" s="30">
        <v>139</v>
      </c>
      <c r="K41" s="30">
        <v>108</v>
      </c>
      <c r="L41" s="51"/>
      <c r="M41" s="27"/>
      <c r="N41" s="27"/>
      <c r="O41" s="27"/>
      <c r="P41" s="27"/>
      <c r="Q41" s="136"/>
      <c r="R41" s="136"/>
    </row>
    <row r="42" spans="2:18" ht="12.75" customHeight="1">
      <c r="B42" s="145" t="s">
        <v>54</v>
      </c>
      <c r="C42" s="30">
        <v>5747</v>
      </c>
      <c r="D42" s="30">
        <v>5033</v>
      </c>
      <c r="E42" s="20">
        <v>3042</v>
      </c>
      <c r="F42" s="20">
        <v>1449</v>
      </c>
      <c r="G42" s="20">
        <v>441</v>
      </c>
      <c r="H42" s="20">
        <v>101</v>
      </c>
      <c r="I42" s="30">
        <v>460</v>
      </c>
      <c r="J42" s="30">
        <v>176</v>
      </c>
      <c r="K42" s="30">
        <v>78</v>
      </c>
      <c r="L42" s="51"/>
      <c r="M42" s="27"/>
      <c r="N42" s="27"/>
      <c r="O42" s="27"/>
      <c r="P42" s="27"/>
      <c r="Q42" s="136"/>
      <c r="R42" s="136"/>
    </row>
    <row r="43" spans="1:18" ht="12.75" customHeight="1" thickBot="1">
      <c r="A43" s="163"/>
      <c r="B43" s="149"/>
      <c r="C43" s="150"/>
      <c r="D43" s="150"/>
      <c r="E43" s="151"/>
      <c r="F43" s="151"/>
      <c r="G43" s="151"/>
      <c r="H43" s="151"/>
      <c r="I43" s="151"/>
      <c r="J43" s="151"/>
      <c r="K43" s="151"/>
      <c r="L43" s="51"/>
      <c r="M43" s="27"/>
      <c r="N43" s="27"/>
      <c r="O43" s="27"/>
      <c r="P43" s="27"/>
      <c r="Q43" s="136"/>
      <c r="R43" s="136"/>
    </row>
    <row r="44" spans="2:16" ht="13.5" thickTop="1">
      <c r="B44" s="410" t="s">
        <v>285</v>
      </c>
      <c r="C44" s="411"/>
      <c r="D44" s="411"/>
      <c r="E44" s="411"/>
      <c r="F44" s="411"/>
      <c r="G44" s="411"/>
      <c r="H44" s="411"/>
      <c r="I44" s="411"/>
      <c r="J44" s="411"/>
      <c r="K44" s="174"/>
      <c r="L44" s="53"/>
      <c r="M44" s="53"/>
      <c r="N44" s="53"/>
      <c r="O44" s="53"/>
      <c r="P44" s="53"/>
    </row>
    <row r="45" spans="2:19" ht="12.75" customHeight="1">
      <c r="B45" s="332" t="s">
        <v>286</v>
      </c>
      <c r="C45" s="333"/>
      <c r="D45" s="333"/>
      <c r="E45" s="333"/>
      <c r="F45" s="333"/>
      <c r="G45" s="333"/>
      <c r="H45" s="333"/>
      <c r="I45" s="333"/>
      <c r="J45" s="333"/>
      <c r="K45" s="333"/>
      <c r="L45" s="333"/>
      <c r="M45" s="333"/>
      <c r="N45" s="334"/>
      <c r="O45" s="334"/>
      <c r="P45" s="334"/>
      <c r="Q45" s="334"/>
      <c r="R45" s="334"/>
      <c r="S45" s="334"/>
    </row>
    <row r="46" spans="2:19" ht="21.75" customHeight="1">
      <c r="B46" s="414" t="s">
        <v>287</v>
      </c>
      <c r="C46" s="414"/>
      <c r="D46" s="414"/>
      <c r="E46" s="414"/>
      <c r="F46" s="414"/>
      <c r="G46" s="414"/>
      <c r="H46" s="414"/>
      <c r="I46" s="414"/>
      <c r="J46" s="414"/>
      <c r="K46" s="414"/>
      <c r="L46" s="336"/>
      <c r="M46" s="336"/>
      <c r="N46" s="336"/>
      <c r="O46" s="336"/>
      <c r="P46" s="336"/>
      <c r="Q46" s="336"/>
      <c r="R46" s="336"/>
      <c r="S46" s="336"/>
    </row>
    <row r="47" spans="2:19" ht="12.75" customHeight="1">
      <c r="B47" s="355" t="s">
        <v>288</v>
      </c>
      <c r="C47" s="355"/>
      <c r="D47" s="355"/>
      <c r="E47" s="355"/>
      <c r="F47" s="355"/>
      <c r="G47" s="355"/>
      <c r="H47" s="355"/>
      <c r="I47" s="355"/>
      <c r="J47" s="355"/>
      <c r="K47" s="355"/>
      <c r="L47" s="355"/>
      <c r="M47" s="355"/>
      <c r="N47" s="335"/>
      <c r="O47" s="335"/>
      <c r="P47" s="335"/>
      <c r="Q47" s="335"/>
      <c r="R47" s="335"/>
      <c r="S47" s="335"/>
    </row>
    <row r="48" spans="2:12" ht="11.25" customHeight="1">
      <c r="B48" s="211" t="s">
        <v>83</v>
      </c>
      <c r="C48" s="99"/>
      <c r="D48" s="99"/>
      <c r="E48" s="99"/>
      <c r="F48" s="99"/>
      <c r="G48" s="99"/>
      <c r="H48" s="99"/>
      <c r="I48" s="99"/>
      <c r="J48" s="99"/>
      <c r="K48" s="99"/>
      <c r="L48" s="99"/>
    </row>
    <row r="49" spans="2:11" ht="12.75">
      <c r="B49" s="407" t="s">
        <v>18</v>
      </c>
      <c r="C49" s="407"/>
      <c r="D49" s="407"/>
      <c r="E49" s="407"/>
      <c r="F49" s="407"/>
      <c r="G49" s="407"/>
      <c r="H49" s="407"/>
      <c r="I49" s="407"/>
      <c r="J49" s="407"/>
      <c r="K49" s="407"/>
    </row>
    <row r="50" spans="17:19" ht="12.75">
      <c r="Q50" s="19"/>
      <c r="R50" s="19"/>
      <c r="S50" s="19"/>
    </row>
    <row r="51" spans="17:19" ht="12.75">
      <c r="Q51" s="19"/>
      <c r="R51" s="19"/>
      <c r="S51" s="19"/>
    </row>
    <row r="52" spans="17:19" ht="12.75">
      <c r="Q52" s="19"/>
      <c r="R52" s="19"/>
      <c r="S52" s="19"/>
    </row>
  </sheetData>
  <sheetProtection/>
  <mergeCells count="12">
    <mergeCell ref="B2:K2"/>
    <mergeCell ref="B4:B6"/>
    <mergeCell ref="C4:C6"/>
    <mergeCell ref="D4:H5"/>
    <mergeCell ref="B49:K49"/>
    <mergeCell ref="K4:K6"/>
    <mergeCell ref="B44:J44"/>
    <mergeCell ref="I4:I6"/>
    <mergeCell ref="J4:J6"/>
    <mergeCell ref="B3:K3"/>
    <mergeCell ref="B47:M47"/>
    <mergeCell ref="B46:K46"/>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paperSize="9" scale="98" r:id="rId1"/>
  <ignoredErrors>
    <ignoredError sqref="H6" numberStoredAsText="1"/>
  </ignoredErrors>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B1:M50"/>
  <sheetViews>
    <sheetView showGridLines="0" zoomScaleSheetLayoutView="49" zoomScalePageLayoutView="0" workbookViewId="0" topLeftCell="A1">
      <selection activeCell="A1" sqref="A1"/>
    </sheetView>
  </sheetViews>
  <sheetFormatPr defaultColWidth="9.77734375" defaultRowHeight="15.75"/>
  <cols>
    <col min="1" max="1" width="1.77734375" style="5" customWidth="1"/>
    <col min="2" max="2" width="21.3359375" style="19" customWidth="1"/>
    <col min="3" max="3" width="9.10546875" style="19" customWidth="1"/>
    <col min="4" max="4" width="10.3359375" style="19" customWidth="1"/>
    <col min="5" max="5" width="11.5546875" style="19" customWidth="1"/>
    <col min="6" max="6" width="10.4453125" style="19" customWidth="1"/>
    <col min="7" max="7" width="9.4453125" style="19" customWidth="1"/>
    <col min="8" max="8" width="10.77734375" style="19" customWidth="1"/>
    <col min="9" max="9" width="1.99609375" style="19" customWidth="1"/>
    <col min="10" max="10" width="10.10546875" style="19" customWidth="1"/>
    <col min="11" max="11" width="10.3359375" style="19" customWidth="1"/>
    <col min="12" max="12" width="10.5546875" style="19" customWidth="1"/>
    <col min="13" max="16384" width="9.77734375" style="19" customWidth="1"/>
  </cols>
  <sheetData>
    <row r="1" s="249" customFormat="1" ht="12.75">
      <c r="B1" s="246" t="s">
        <v>166</v>
      </c>
    </row>
    <row r="2" spans="2:12" s="249" customFormat="1" ht="12.75" customHeight="1">
      <c r="B2" s="362" t="s">
        <v>239</v>
      </c>
      <c r="C2" s="362"/>
      <c r="D2" s="362"/>
      <c r="E2" s="362"/>
      <c r="F2" s="362"/>
      <c r="G2" s="362"/>
      <c r="H2" s="362"/>
      <c r="I2" s="362"/>
      <c r="J2" s="362"/>
      <c r="K2" s="362"/>
      <c r="L2" s="362"/>
    </row>
    <row r="3" spans="2:12" s="249" customFormat="1" ht="16.5" customHeight="1" thickBot="1">
      <c r="B3" s="354" t="s">
        <v>218</v>
      </c>
      <c r="C3" s="354"/>
      <c r="D3" s="354"/>
      <c r="E3" s="354"/>
      <c r="F3" s="354"/>
      <c r="G3" s="354"/>
      <c r="H3" s="354"/>
      <c r="I3" s="354"/>
      <c r="J3" s="354"/>
      <c r="K3" s="354"/>
      <c r="L3" s="354"/>
    </row>
    <row r="4" spans="2:12" ht="12.75" customHeight="1">
      <c r="B4" s="368" t="s">
        <v>110</v>
      </c>
      <c r="C4" s="368" t="s">
        <v>117</v>
      </c>
      <c r="D4" s="369" t="s">
        <v>289</v>
      </c>
      <c r="E4" s="369"/>
      <c r="F4" s="369"/>
      <c r="G4" s="369"/>
      <c r="H4" s="369"/>
      <c r="I4" s="241"/>
      <c r="J4" s="369" t="s">
        <v>139</v>
      </c>
      <c r="K4" s="369"/>
      <c r="L4" s="369"/>
    </row>
    <row r="5" spans="2:12" ht="12.75" customHeight="1">
      <c r="B5" s="367"/>
      <c r="C5" s="423"/>
      <c r="D5" s="418"/>
      <c r="E5" s="418"/>
      <c r="F5" s="418"/>
      <c r="G5" s="418"/>
      <c r="H5" s="418"/>
      <c r="I5" s="212"/>
      <c r="J5" s="418"/>
      <c r="K5" s="418"/>
      <c r="L5" s="418"/>
    </row>
    <row r="6" spans="2:12" ht="12.75" customHeight="1" thickBot="1">
      <c r="B6" s="422"/>
      <c r="C6" s="424"/>
      <c r="D6" s="288" t="s">
        <v>112</v>
      </c>
      <c r="E6" s="288" t="s">
        <v>125</v>
      </c>
      <c r="F6" s="288" t="s">
        <v>122</v>
      </c>
      <c r="G6" s="288" t="s">
        <v>123</v>
      </c>
      <c r="H6" s="288" t="s">
        <v>138</v>
      </c>
      <c r="I6" s="117"/>
      <c r="J6" s="288" t="s">
        <v>112</v>
      </c>
      <c r="K6" s="288" t="s">
        <v>126</v>
      </c>
      <c r="L6" s="288" t="s">
        <v>127</v>
      </c>
    </row>
    <row r="7" spans="2:12" ht="12.75" customHeight="1">
      <c r="B7" s="5"/>
      <c r="C7" s="225"/>
      <c r="D7" s="226"/>
      <c r="E7" s="225"/>
      <c r="F7" s="225"/>
      <c r="G7" s="225"/>
      <c r="H7" s="225"/>
      <c r="I7" s="225"/>
      <c r="J7" s="226"/>
      <c r="K7" s="225"/>
      <c r="L7" s="225"/>
    </row>
    <row r="8" spans="2:12" ht="12.75" customHeight="1">
      <c r="B8" s="227" t="s">
        <v>117</v>
      </c>
      <c r="C8" s="175">
        <v>2163795</v>
      </c>
      <c r="D8" s="175">
        <v>1093562</v>
      </c>
      <c r="E8" s="175">
        <v>265757</v>
      </c>
      <c r="F8" s="175">
        <v>722704</v>
      </c>
      <c r="G8" s="175">
        <v>81772</v>
      </c>
      <c r="H8" s="175">
        <v>23329</v>
      </c>
      <c r="I8" s="175"/>
      <c r="J8" s="228">
        <v>1963556</v>
      </c>
      <c r="K8" s="175">
        <v>1574930</v>
      </c>
      <c r="L8" s="175">
        <v>388626</v>
      </c>
    </row>
    <row r="9" spans="2:12" ht="21" customHeight="1">
      <c r="B9" s="125" t="s">
        <v>175</v>
      </c>
      <c r="C9" s="226">
        <v>37991</v>
      </c>
      <c r="D9" s="228">
        <v>15216</v>
      </c>
      <c r="E9" s="175">
        <v>4518</v>
      </c>
      <c r="F9" s="175">
        <v>8966</v>
      </c>
      <c r="G9" s="175">
        <v>1467</v>
      </c>
      <c r="H9" s="175">
        <v>265</v>
      </c>
      <c r="I9" s="226"/>
      <c r="J9" s="228">
        <v>22775</v>
      </c>
      <c r="K9" s="175">
        <v>18803</v>
      </c>
      <c r="L9" s="175">
        <v>3972</v>
      </c>
    </row>
    <row r="10" spans="2:12" ht="12.75" customHeight="1">
      <c r="B10" s="125" t="s">
        <v>176</v>
      </c>
      <c r="C10" s="226">
        <v>99192</v>
      </c>
      <c r="D10" s="228">
        <v>36211</v>
      </c>
      <c r="E10" s="175">
        <v>9284</v>
      </c>
      <c r="F10" s="175">
        <v>23167</v>
      </c>
      <c r="G10" s="175">
        <v>3035</v>
      </c>
      <c r="H10" s="175">
        <v>725</v>
      </c>
      <c r="I10" s="226"/>
      <c r="J10" s="228">
        <v>62981</v>
      </c>
      <c r="K10" s="175">
        <v>47224</v>
      </c>
      <c r="L10" s="175">
        <v>15757</v>
      </c>
    </row>
    <row r="11" spans="2:12" ht="12.75" customHeight="1">
      <c r="B11" s="125" t="s">
        <v>177</v>
      </c>
      <c r="C11" s="226">
        <v>15807</v>
      </c>
      <c r="D11" s="228">
        <v>5523</v>
      </c>
      <c r="E11" s="175">
        <v>1386</v>
      </c>
      <c r="F11" s="175">
        <v>3482</v>
      </c>
      <c r="G11" s="175">
        <v>539</v>
      </c>
      <c r="H11" s="175">
        <v>116</v>
      </c>
      <c r="I11" s="226"/>
      <c r="J11" s="228">
        <v>10284</v>
      </c>
      <c r="K11" s="175">
        <v>8160</v>
      </c>
      <c r="L11" s="175">
        <v>2124</v>
      </c>
    </row>
    <row r="12" spans="2:12" ht="12.75" customHeight="1">
      <c r="B12" s="148" t="s">
        <v>178</v>
      </c>
      <c r="C12" s="226">
        <v>18586</v>
      </c>
      <c r="D12" s="228">
        <v>6737</v>
      </c>
      <c r="E12" s="175">
        <v>1456</v>
      </c>
      <c r="F12" s="175">
        <v>4480</v>
      </c>
      <c r="G12" s="175">
        <v>644</v>
      </c>
      <c r="H12" s="175">
        <v>157</v>
      </c>
      <c r="I12" s="226"/>
      <c r="J12" s="228">
        <v>11849</v>
      </c>
      <c r="K12" s="175">
        <v>9626</v>
      </c>
      <c r="L12" s="175">
        <v>2223</v>
      </c>
    </row>
    <row r="13" spans="2:12" ht="12.75" customHeight="1">
      <c r="B13" s="148" t="s">
        <v>179</v>
      </c>
      <c r="C13" s="226">
        <v>132772</v>
      </c>
      <c r="D13" s="228">
        <v>58624</v>
      </c>
      <c r="E13" s="175">
        <v>20310</v>
      </c>
      <c r="F13" s="175">
        <v>33280</v>
      </c>
      <c r="G13" s="175">
        <v>4164</v>
      </c>
      <c r="H13" s="175">
        <v>870</v>
      </c>
      <c r="I13" s="226"/>
      <c r="J13" s="228">
        <v>74148</v>
      </c>
      <c r="K13" s="175">
        <v>60988</v>
      </c>
      <c r="L13" s="175">
        <v>13160</v>
      </c>
    </row>
    <row r="14" spans="2:12" ht="12.75" customHeight="1">
      <c r="B14" s="148" t="s">
        <v>170</v>
      </c>
      <c r="C14" s="226">
        <v>22872</v>
      </c>
      <c r="D14" s="228">
        <v>7691</v>
      </c>
      <c r="E14" s="175">
        <v>1516</v>
      </c>
      <c r="F14" s="175">
        <v>5202</v>
      </c>
      <c r="G14" s="175">
        <v>791</v>
      </c>
      <c r="H14" s="175">
        <v>182</v>
      </c>
      <c r="I14" s="226"/>
      <c r="J14" s="228">
        <v>15181</v>
      </c>
      <c r="K14" s="175">
        <v>11594</v>
      </c>
      <c r="L14" s="175">
        <v>3587</v>
      </c>
    </row>
    <row r="15" spans="2:12" ht="12.75" customHeight="1">
      <c r="B15" s="148" t="s">
        <v>169</v>
      </c>
      <c r="C15" s="226">
        <v>30324</v>
      </c>
      <c r="D15" s="228">
        <v>10985</v>
      </c>
      <c r="E15" s="175">
        <v>1929</v>
      </c>
      <c r="F15" s="175">
        <v>7766</v>
      </c>
      <c r="G15" s="175">
        <v>999</v>
      </c>
      <c r="H15" s="175">
        <v>291</v>
      </c>
      <c r="I15" s="226"/>
      <c r="J15" s="228">
        <v>19339</v>
      </c>
      <c r="K15" s="175">
        <v>14942</v>
      </c>
      <c r="L15" s="175">
        <v>4397</v>
      </c>
    </row>
    <row r="16" spans="2:12" ht="12.75" customHeight="1">
      <c r="B16" s="148" t="s">
        <v>180</v>
      </c>
      <c r="C16" s="226">
        <v>131114</v>
      </c>
      <c r="D16" s="228">
        <v>48623</v>
      </c>
      <c r="E16" s="175">
        <v>12994</v>
      </c>
      <c r="F16" s="175">
        <v>29755</v>
      </c>
      <c r="G16" s="175">
        <v>4625</v>
      </c>
      <c r="H16" s="175">
        <v>1249</v>
      </c>
      <c r="I16" s="226"/>
      <c r="J16" s="228">
        <v>82491</v>
      </c>
      <c r="K16" s="175">
        <v>66174</v>
      </c>
      <c r="L16" s="175">
        <v>16317</v>
      </c>
    </row>
    <row r="17" spans="2:12" ht="12.75" customHeight="1">
      <c r="B17" s="4" t="s">
        <v>290</v>
      </c>
      <c r="C17" s="226">
        <v>180472</v>
      </c>
      <c r="D17" s="228">
        <v>62497</v>
      </c>
      <c r="E17" s="175">
        <v>16274</v>
      </c>
      <c r="F17" s="175">
        <v>41877</v>
      </c>
      <c r="G17" s="175">
        <v>2767</v>
      </c>
      <c r="H17" s="175">
        <v>1579</v>
      </c>
      <c r="I17" s="226"/>
      <c r="J17" s="228">
        <v>117975</v>
      </c>
      <c r="K17" s="175">
        <v>93830</v>
      </c>
      <c r="L17" s="175">
        <v>24145</v>
      </c>
    </row>
    <row r="18" spans="2:12" ht="12.75" customHeight="1">
      <c r="B18" s="4" t="s">
        <v>291</v>
      </c>
      <c r="C18" s="226">
        <v>243134</v>
      </c>
      <c r="D18" s="228">
        <v>70118</v>
      </c>
      <c r="E18" s="175">
        <v>12927</v>
      </c>
      <c r="F18" s="175">
        <v>52068</v>
      </c>
      <c r="G18" s="175">
        <v>3447</v>
      </c>
      <c r="H18" s="175">
        <v>1676</v>
      </c>
      <c r="I18" s="226"/>
      <c r="J18" s="228">
        <v>173016</v>
      </c>
      <c r="K18" s="175">
        <v>134974</v>
      </c>
      <c r="L18" s="175">
        <v>38042</v>
      </c>
    </row>
    <row r="19" spans="2:12" ht="12.75" customHeight="1">
      <c r="B19" s="148" t="s">
        <v>181</v>
      </c>
      <c r="C19" s="226">
        <v>48663</v>
      </c>
      <c r="D19" s="228">
        <v>18755</v>
      </c>
      <c r="E19" s="175">
        <v>3773</v>
      </c>
      <c r="F19" s="175">
        <v>13003</v>
      </c>
      <c r="G19" s="175">
        <v>1631</v>
      </c>
      <c r="H19" s="175">
        <v>348</v>
      </c>
      <c r="I19" s="226"/>
      <c r="J19" s="228">
        <v>29908</v>
      </c>
      <c r="K19" s="175">
        <v>23385</v>
      </c>
      <c r="L19" s="175">
        <v>6523</v>
      </c>
    </row>
    <row r="20" spans="2:12" ht="12.75" customHeight="1">
      <c r="B20" s="148" t="s">
        <v>182</v>
      </c>
      <c r="C20" s="226">
        <v>119279</v>
      </c>
      <c r="D20" s="228">
        <v>44003</v>
      </c>
      <c r="E20" s="175">
        <v>11971</v>
      </c>
      <c r="F20" s="175">
        <v>27557</v>
      </c>
      <c r="G20" s="175">
        <v>3617</v>
      </c>
      <c r="H20" s="175">
        <v>858</v>
      </c>
      <c r="I20" s="226"/>
      <c r="J20" s="228">
        <v>75276</v>
      </c>
      <c r="K20" s="175">
        <v>62938</v>
      </c>
      <c r="L20" s="175">
        <v>12338</v>
      </c>
    </row>
    <row r="21" spans="2:12" ht="12.75" customHeight="1">
      <c r="B21" s="148" t="s">
        <v>183</v>
      </c>
      <c r="C21" s="226">
        <v>33702</v>
      </c>
      <c r="D21" s="228">
        <v>11398</v>
      </c>
      <c r="E21" s="175">
        <v>1991</v>
      </c>
      <c r="F21" s="175">
        <v>7748</v>
      </c>
      <c r="G21" s="175">
        <v>1261</v>
      </c>
      <c r="H21" s="175">
        <v>398</v>
      </c>
      <c r="I21" s="226"/>
      <c r="J21" s="228">
        <v>22304</v>
      </c>
      <c r="K21" s="175">
        <v>17720</v>
      </c>
      <c r="L21" s="175">
        <v>4584</v>
      </c>
    </row>
    <row r="22" spans="2:12" ht="12.75" customHeight="1">
      <c r="B22" s="148" t="s">
        <v>184</v>
      </c>
      <c r="C22" s="226">
        <v>42627</v>
      </c>
      <c r="D22" s="228">
        <v>15036</v>
      </c>
      <c r="E22" s="175">
        <v>3198</v>
      </c>
      <c r="F22" s="175">
        <v>10231</v>
      </c>
      <c r="G22" s="175">
        <v>1178</v>
      </c>
      <c r="H22" s="175">
        <v>429</v>
      </c>
      <c r="I22" s="226"/>
      <c r="J22" s="228">
        <v>27591</v>
      </c>
      <c r="K22" s="175">
        <v>23033</v>
      </c>
      <c r="L22" s="175">
        <v>4558</v>
      </c>
    </row>
    <row r="23" spans="2:12" ht="12.75" customHeight="1">
      <c r="B23" s="148" t="s">
        <v>185</v>
      </c>
      <c r="C23" s="226">
        <v>235422</v>
      </c>
      <c r="D23" s="228">
        <v>83109</v>
      </c>
      <c r="E23" s="175">
        <v>23025</v>
      </c>
      <c r="F23" s="175">
        <v>52234</v>
      </c>
      <c r="G23" s="175">
        <v>6119</v>
      </c>
      <c r="H23" s="175">
        <v>1731</v>
      </c>
      <c r="I23" s="226"/>
      <c r="J23" s="228">
        <v>152313</v>
      </c>
      <c r="K23" s="175">
        <v>119611</v>
      </c>
      <c r="L23" s="175">
        <v>32702</v>
      </c>
    </row>
    <row r="24" spans="2:12" ht="12.75" customHeight="1">
      <c r="B24" s="148" t="s">
        <v>308</v>
      </c>
      <c r="C24" s="226">
        <v>238659</v>
      </c>
      <c r="D24" s="228">
        <v>85121</v>
      </c>
      <c r="E24" s="175">
        <v>22461</v>
      </c>
      <c r="F24" s="175">
        <v>55937</v>
      </c>
      <c r="G24" s="175">
        <v>4979</v>
      </c>
      <c r="H24" s="175">
        <v>1744</v>
      </c>
      <c r="I24" s="226"/>
      <c r="J24" s="228">
        <v>153538</v>
      </c>
      <c r="K24" s="175">
        <v>129316</v>
      </c>
      <c r="L24" s="175">
        <v>24222</v>
      </c>
    </row>
    <row r="25" spans="2:12" ht="12.75" customHeight="1">
      <c r="B25" s="148" t="s">
        <v>309</v>
      </c>
      <c r="C25" s="226">
        <v>111940</v>
      </c>
      <c r="D25" s="228">
        <v>35493</v>
      </c>
      <c r="E25" s="175">
        <v>7191</v>
      </c>
      <c r="F25" s="175">
        <v>24901</v>
      </c>
      <c r="G25" s="175">
        <v>2501</v>
      </c>
      <c r="H25" s="175">
        <v>900</v>
      </c>
      <c r="I25" s="226"/>
      <c r="J25" s="228">
        <v>76447</v>
      </c>
      <c r="K25" s="175">
        <v>63062</v>
      </c>
      <c r="L25" s="175">
        <v>13385</v>
      </c>
    </row>
    <row r="26" spans="2:12" ht="12.75" customHeight="1">
      <c r="B26" s="148" t="s">
        <v>186</v>
      </c>
      <c r="C26" s="226">
        <v>77733</v>
      </c>
      <c r="D26" s="228">
        <v>26751</v>
      </c>
      <c r="E26" s="175">
        <v>6737</v>
      </c>
      <c r="F26" s="175">
        <v>17339</v>
      </c>
      <c r="G26" s="175">
        <v>2189</v>
      </c>
      <c r="H26" s="175">
        <v>486</v>
      </c>
      <c r="I26" s="226"/>
      <c r="J26" s="228">
        <v>50982</v>
      </c>
      <c r="K26" s="175">
        <v>38836</v>
      </c>
      <c r="L26" s="175">
        <v>12146</v>
      </c>
    </row>
    <row r="27" spans="2:12" ht="12.75" customHeight="1">
      <c r="B27" s="148" t="s">
        <v>187</v>
      </c>
      <c r="C27" s="226">
        <v>50826</v>
      </c>
      <c r="D27" s="228">
        <v>15972</v>
      </c>
      <c r="E27" s="175">
        <v>2670</v>
      </c>
      <c r="F27" s="175">
        <v>11748</v>
      </c>
      <c r="G27" s="175">
        <v>1191</v>
      </c>
      <c r="H27" s="175">
        <v>363</v>
      </c>
      <c r="I27" s="226"/>
      <c r="J27" s="228">
        <v>34854</v>
      </c>
      <c r="K27" s="175">
        <v>27475</v>
      </c>
      <c r="L27" s="175">
        <v>7379</v>
      </c>
    </row>
    <row r="28" spans="2:12" ht="12.75" customHeight="1">
      <c r="B28" s="148" t="s">
        <v>188</v>
      </c>
      <c r="C28" s="226">
        <v>31726</v>
      </c>
      <c r="D28" s="228">
        <v>10862</v>
      </c>
      <c r="E28" s="175">
        <v>2030</v>
      </c>
      <c r="F28" s="175">
        <v>7877</v>
      </c>
      <c r="G28" s="175">
        <v>812</v>
      </c>
      <c r="H28" s="175">
        <v>143</v>
      </c>
      <c r="I28" s="226"/>
      <c r="J28" s="228">
        <v>20864</v>
      </c>
      <c r="K28" s="175">
        <v>12517</v>
      </c>
      <c r="L28" s="175">
        <v>8347</v>
      </c>
    </row>
    <row r="29" spans="2:12" ht="12.75" customHeight="1">
      <c r="B29" s="148" t="s">
        <v>189</v>
      </c>
      <c r="C29" s="226">
        <v>245479</v>
      </c>
      <c r="D29" s="228">
        <v>92421</v>
      </c>
      <c r="E29" s="175">
        <v>25246</v>
      </c>
      <c r="F29" s="175">
        <v>59321</v>
      </c>
      <c r="G29" s="175">
        <v>6079</v>
      </c>
      <c r="H29" s="175">
        <v>1775</v>
      </c>
      <c r="I29" s="226"/>
      <c r="J29" s="228">
        <v>153058</v>
      </c>
      <c r="K29" s="175">
        <v>131146</v>
      </c>
      <c r="L29" s="175">
        <v>21912</v>
      </c>
    </row>
    <row r="30" spans="2:12" ht="12.75" customHeight="1">
      <c r="B30" s="148" t="s">
        <v>190</v>
      </c>
      <c r="C30" s="226">
        <v>29472</v>
      </c>
      <c r="D30" s="228">
        <v>9605</v>
      </c>
      <c r="E30" s="175">
        <v>1259</v>
      </c>
      <c r="F30" s="175">
        <v>7086</v>
      </c>
      <c r="G30" s="175">
        <v>903</v>
      </c>
      <c r="H30" s="175">
        <v>357</v>
      </c>
      <c r="I30" s="226"/>
      <c r="J30" s="228">
        <v>19867</v>
      </c>
      <c r="K30" s="175">
        <v>15918</v>
      </c>
      <c r="L30" s="175">
        <v>3949</v>
      </c>
    </row>
    <row r="31" spans="2:12" ht="12.75" customHeight="1">
      <c r="B31" s="148" t="s">
        <v>191</v>
      </c>
      <c r="C31" s="226">
        <v>97765</v>
      </c>
      <c r="D31" s="228">
        <v>38139</v>
      </c>
      <c r="E31" s="175">
        <v>10163</v>
      </c>
      <c r="F31" s="175">
        <v>24606</v>
      </c>
      <c r="G31" s="175">
        <v>2625</v>
      </c>
      <c r="H31" s="175">
        <v>745</v>
      </c>
      <c r="I31" s="226"/>
      <c r="J31" s="228">
        <v>59626</v>
      </c>
      <c r="K31" s="175">
        <v>49557</v>
      </c>
      <c r="L31" s="175">
        <v>10069</v>
      </c>
    </row>
    <row r="32" spans="2:12" ht="12.75" customHeight="1">
      <c r="B32" s="148" t="s">
        <v>192</v>
      </c>
      <c r="C32" s="226">
        <v>49605</v>
      </c>
      <c r="D32" s="228">
        <v>15705</v>
      </c>
      <c r="E32" s="175">
        <v>3566</v>
      </c>
      <c r="F32" s="175">
        <v>10314</v>
      </c>
      <c r="G32" s="175">
        <v>1444</v>
      </c>
      <c r="H32" s="175">
        <v>381</v>
      </c>
      <c r="I32" s="226"/>
      <c r="J32" s="228">
        <v>33900</v>
      </c>
      <c r="K32" s="175">
        <v>27673</v>
      </c>
      <c r="L32" s="175">
        <v>6227</v>
      </c>
    </row>
    <row r="33" spans="2:12" ht="12.75" customHeight="1">
      <c r="B33" s="148" t="s">
        <v>193</v>
      </c>
      <c r="C33" s="226">
        <v>21426</v>
      </c>
      <c r="D33" s="228">
        <v>7281</v>
      </c>
      <c r="E33" s="175">
        <v>1452</v>
      </c>
      <c r="F33" s="175">
        <v>4821</v>
      </c>
      <c r="G33" s="175">
        <v>744</v>
      </c>
      <c r="H33" s="175">
        <v>264</v>
      </c>
      <c r="I33" s="226"/>
      <c r="J33" s="228">
        <v>14145</v>
      </c>
      <c r="K33" s="175">
        <v>10813</v>
      </c>
      <c r="L33" s="175">
        <v>3332</v>
      </c>
    </row>
    <row r="34" spans="2:12" ht="12.75" customHeight="1">
      <c r="B34" s="148" t="s">
        <v>194</v>
      </c>
      <c r="C34" s="226">
        <v>62690</v>
      </c>
      <c r="D34" s="228">
        <v>22311</v>
      </c>
      <c r="E34" s="175">
        <v>5414</v>
      </c>
      <c r="F34" s="175">
        <v>14527</v>
      </c>
      <c r="G34" s="175">
        <v>1933</v>
      </c>
      <c r="H34" s="175">
        <v>437</v>
      </c>
      <c r="I34" s="226"/>
      <c r="J34" s="228">
        <v>40379</v>
      </c>
      <c r="K34" s="175">
        <v>32886</v>
      </c>
      <c r="L34" s="175">
        <v>7493</v>
      </c>
    </row>
    <row r="35" spans="2:12" ht="12.75" customHeight="1">
      <c r="B35" s="148" t="s">
        <v>195</v>
      </c>
      <c r="C35" s="226">
        <v>119091</v>
      </c>
      <c r="D35" s="228">
        <v>44586</v>
      </c>
      <c r="E35" s="175">
        <v>9713</v>
      </c>
      <c r="F35" s="175">
        <v>30118</v>
      </c>
      <c r="G35" s="175">
        <v>3957</v>
      </c>
      <c r="H35" s="175">
        <v>798</v>
      </c>
      <c r="I35" s="226"/>
      <c r="J35" s="228">
        <v>74505</v>
      </c>
      <c r="K35" s="175">
        <v>60252</v>
      </c>
      <c r="L35" s="175">
        <v>14253</v>
      </c>
    </row>
    <row r="36" spans="2:12" ht="12.75" customHeight="1">
      <c r="B36" s="148" t="s">
        <v>196</v>
      </c>
      <c r="C36" s="226">
        <v>108258</v>
      </c>
      <c r="D36" s="228">
        <v>40905</v>
      </c>
      <c r="E36" s="175">
        <v>8890</v>
      </c>
      <c r="F36" s="175">
        <v>27519</v>
      </c>
      <c r="G36" s="175">
        <v>3853</v>
      </c>
      <c r="H36" s="175">
        <v>643</v>
      </c>
      <c r="I36" s="226"/>
      <c r="J36" s="228">
        <v>67353</v>
      </c>
      <c r="K36" s="175">
        <v>52868</v>
      </c>
      <c r="L36" s="175">
        <v>14485</v>
      </c>
    </row>
    <row r="37" spans="2:12" ht="12.75" customHeight="1">
      <c r="B37" s="148" t="s">
        <v>197</v>
      </c>
      <c r="C37" s="226">
        <v>21614</v>
      </c>
      <c r="D37" s="228">
        <v>7274</v>
      </c>
      <c r="E37" s="175">
        <v>1037</v>
      </c>
      <c r="F37" s="175">
        <v>5205</v>
      </c>
      <c r="G37" s="175">
        <v>778</v>
      </c>
      <c r="H37" s="175">
        <v>254</v>
      </c>
      <c r="I37" s="226"/>
      <c r="J37" s="228">
        <v>14340</v>
      </c>
      <c r="K37" s="175">
        <v>11319</v>
      </c>
      <c r="L37" s="175">
        <v>3021</v>
      </c>
    </row>
    <row r="38" spans="2:12" ht="12.75" customHeight="1">
      <c r="B38" s="148" t="s">
        <v>198</v>
      </c>
      <c r="C38" s="226">
        <v>105030</v>
      </c>
      <c r="D38" s="228">
        <v>42114</v>
      </c>
      <c r="E38" s="175">
        <v>11249</v>
      </c>
      <c r="F38" s="175">
        <v>26376</v>
      </c>
      <c r="G38" s="175">
        <v>3570</v>
      </c>
      <c r="H38" s="175">
        <v>919</v>
      </c>
      <c r="I38" s="226"/>
      <c r="J38" s="228">
        <v>62916</v>
      </c>
      <c r="K38" s="175">
        <v>50039</v>
      </c>
      <c r="L38" s="175">
        <v>12877</v>
      </c>
    </row>
    <row r="39" spans="2:12" ht="12.75" customHeight="1">
      <c r="B39" s="148" t="s">
        <v>199</v>
      </c>
      <c r="C39" s="226">
        <v>20648</v>
      </c>
      <c r="D39" s="228">
        <v>7934</v>
      </c>
      <c r="E39" s="175">
        <v>2246</v>
      </c>
      <c r="F39" s="175">
        <v>5035</v>
      </c>
      <c r="G39" s="175">
        <v>493</v>
      </c>
      <c r="H39" s="175">
        <v>160</v>
      </c>
      <c r="I39" s="226"/>
      <c r="J39" s="228">
        <v>12714</v>
      </c>
      <c r="K39" s="175">
        <v>10914</v>
      </c>
      <c r="L39" s="175">
        <v>1800</v>
      </c>
    </row>
    <row r="40" spans="2:12" ht="12.75" customHeight="1">
      <c r="B40" s="148" t="s">
        <v>200</v>
      </c>
      <c r="C40" s="226">
        <v>91524</v>
      </c>
      <c r="D40" s="228">
        <v>31009</v>
      </c>
      <c r="E40" s="175">
        <v>5476</v>
      </c>
      <c r="F40" s="175">
        <v>22345</v>
      </c>
      <c r="G40" s="175">
        <v>2418</v>
      </c>
      <c r="H40" s="175">
        <v>770</v>
      </c>
      <c r="I40" s="226"/>
      <c r="J40" s="228">
        <v>60515</v>
      </c>
      <c r="K40" s="175">
        <v>49638</v>
      </c>
      <c r="L40" s="175">
        <v>10877</v>
      </c>
    </row>
    <row r="41" spans="2:12" ht="12.75" customHeight="1">
      <c r="B41" s="148" t="s">
        <v>201</v>
      </c>
      <c r="C41" s="226">
        <v>89823</v>
      </c>
      <c r="D41" s="228">
        <v>34404</v>
      </c>
      <c r="E41" s="175">
        <v>6534</v>
      </c>
      <c r="F41" s="175">
        <v>24791</v>
      </c>
      <c r="G41" s="175">
        <v>2461</v>
      </c>
      <c r="H41" s="175">
        <v>618</v>
      </c>
      <c r="I41" s="226"/>
      <c r="J41" s="228">
        <v>55419</v>
      </c>
      <c r="K41" s="175">
        <v>46455</v>
      </c>
      <c r="L41" s="175">
        <v>8964</v>
      </c>
    </row>
    <row r="42" spans="2:12" ht="12.75" customHeight="1">
      <c r="B42" s="148" t="s">
        <v>202</v>
      </c>
      <c r="C42" s="226">
        <v>67542</v>
      </c>
      <c r="D42" s="228">
        <v>21958</v>
      </c>
      <c r="E42" s="175">
        <v>3834</v>
      </c>
      <c r="F42" s="175">
        <v>16176</v>
      </c>
      <c r="G42" s="175">
        <v>1472</v>
      </c>
      <c r="H42" s="175">
        <v>476</v>
      </c>
      <c r="I42" s="226"/>
      <c r="J42" s="228">
        <v>45584</v>
      </c>
      <c r="K42" s="175">
        <v>29592</v>
      </c>
      <c r="L42" s="175">
        <v>15992</v>
      </c>
    </row>
    <row r="43" spans="2:12" ht="12.75" customHeight="1">
      <c r="B43" s="148" t="s">
        <v>203</v>
      </c>
      <c r="C43" s="226">
        <v>24310</v>
      </c>
      <c r="D43" s="228">
        <v>9191</v>
      </c>
      <c r="E43" s="175">
        <v>2037</v>
      </c>
      <c r="F43" s="175">
        <v>5846</v>
      </c>
      <c r="G43" s="175">
        <v>1086</v>
      </c>
      <c r="H43" s="175">
        <v>222</v>
      </c>
      <c r="I43" s="226"/>
      <c r="J43" s="228">
        <v>15119</v>
      </c>
      <c r="K43" s="175">
        <v>11652</v>
      </c>
      <c r="L43" s="175">
        <v>3467</v>
      </c>
    </row>
    <row r="44" spans="2:12" ht="6.75" customHeight="1" thickBot="1">
      <c r="B44" s="289"/>
      <c r="C44" s="290"/>
      <c r="D44" s="290"/>
      <c r="E44" s="291"/>
      <c r="F44" s="291"/>
      <c r="G44" s="292"/>
      <c r="H44" s="292"/>
      <c r="I44" s="293"/>
      <c r="J44" s="290"/>
      <c r="K44" s="290"/>
      <c r="L44" s="290"/>
    </row>
    <row r="45" spans="2:12" ht="13.5" thickTop="1">
      <c r="B45" s="363" t="s">
        <v>315</v>
      </c>
      <c r="C45" s="364"/>
      <c r="D45" s="364"/>
      <c r="E45" s="364"/>
      <c r="F45" s="364"/>
      <c r="G45" s="364"/>
      <c r="H45" s="364"/>
      <c r="I45" s="364"/>
      <c r="J45" s="364"/>
      <c r="K45" s="364"/>
      <c r="L45" s="364"/>
    </row>
    <row r="46" spans="2:13" ht="12.75">
      <c r="B46" s="421" t="s">
        <v>286</v>
      </c>
      <c r="C46" s="421"/>
      <c r="D46" s="421"/>
      <c r="E46" s="421"/>
      <c r="F46" s="421"/>
      <c r="G46" s="421"/>
      <c r="H46" s="421"/>
      <c r="I46" s="421"/>
      <c r="J46" s="421"/>
      <c r="K46" s="421"/>
      <c r="L46" s="421"/>
      <c r="M46" s="333"/>
    </row>
    <row r="47" spans="2:13" ht="23.25" customHeight="1">
      <c r="B47" s="414" t="s">
        <v>287</v>
      </c>
      <c r="C47" s="414"/>
      <c r="D47" s="414"/>
      <c r="E47" s="414"/>
      <c r="F47" s="414"/>
      <c r="G47" s="414"/>
      <c r="H47" s="414"/>
      <c r="I47" s="414"/>
      <c r="J47" s="414"/>
      <c r="K47" s="414"/>
      <c r="L47" s="414"/>
      <c r="M47" s="336"/>
    </row>
    <row r="48" spans="2:13" ht="12.75" customHeight="1">
      <c r="B48" s="419" t="s">
        <v>288</v>
      </c>
      <c r="C48" s="419"/>
      <c r="D48" s="419"/>
      <c r="E48" s="419"/>
      <c r="F48" s="419"/>
      <c r="G48" s="419"/>
      <c r="H48" s="419"/>
      <c r="I48" s="419"/>
      <c r="J48" s="419"/>
      <c r="K48" s="419"/>
      <c r="L48" s="419"/>
      <c r="M48" s="342"/>
    </row>
    <row r="49" spans="2:12" ht="12.75">
      <c r="B49" s="420" t="s">
        <v>83</v>
      </c>
      <c r="C49" s="420"/>
      <c r="D49" s="420"/>
      <c r="E49" s="420"/>
      <c r="F49" s="420"/>
      <c r="G49" s="420"/>
      <c r="H49" s="420"/>
      <c r="I49" s="420"/>
      <c r="J49" s="420"/>
      <c r="K49" s="420"/>
      <c r="L49" s="420"/>
    </row>
    <row r="50" spans="2:12" ht="12.75">
      <c r="B50" s="420" t="s">
        <v>161</v>
      </c>
      <c r="C50" s="420"/>
      <c r="D50" s="420"/>
      <c r="E50" s="420"/>
      <c r="F50" s="420"/>
      <c r="G50" s="420"/>
      <c r="H50" s="420"/>
      <c r="I50" s="420"/>
      <c r="J50" s="420"/>
      <c r="K50" s="420"/>
      <c r="L50" s="420"/>
    </row>
  </sheetData>
  <sheetProtection/>
  <mergeCells count="12">
    <mergeCell ref="B2:L2"/>
    <mergeCell ref="B45:L45"/>
    <mergeCell ref="B4:B6"/>
    <mergeCell ref="C4:C6"/>
    <mergeCell ref="B47:L47"/>
    <mergeCell ref="D4:H5"/>
    <mergeCell ref="J4:L5"/>
    <mergeCell ref="B3:L3"/>
    <mergeCell ref="B48:L48"/>
    <mergeCell ref="B49:L49"/>
    <mergeCell ref="B50:L50"/>
    <mergeCell ref="B46:L46"/>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97"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J37"/>
  <sheetViews>
    <sheetView showGridLines="0" showZeros="0" zoomScaleSheetLayoutView="49" zoomScalePageLayoutView="0" workbookViewId="0" topLeftCell="A1">
      <selection activeCell="A1" sqref="A1"/>
    </sheetView>
  </sheetViews>
  <sheetFormatPr defaultColWidth="9.77734375" defaultRowHeight="15.75"/>
  <cols>
    <col min="1" max="1" width="12.6640625" style="106" customWidth="1"/>
    <col min="2" max="2" width="7.21484375" style="19" customWidth="1"/>
    <col min="3" max="3" width="10.3359375" style="19" customWidth="1"/>
    <col min="4" max="4" width="9.77734375" style="19" customWidth="1"/>
    <col min="5" max="5" width="9.5546875" style="19" customWidth="1"/>
    <col min="6" max="6" width="10.6640625" style="19" customWidth="1"/>
    <col min="7" max="7" width="7.3359375" style="19" customWidth="1"/>
    <col min="8" max="8" width="8.6640625" style="19" customWidth="1"/>
    <col min="9" max="9" width="7.88671875" style="19" customWidth="1"/>
    <col min="10" max="10" width="9.5546875" style="19" customWidth="1"/>
    <col min="11" max="16384" width="9.77734375" style="19" customWidth="1"/>
  </cols>
  <sheetData>
    <row r="1" s="249" customFormat="1" ht="12.75">
      <c r="A1" s="246" t="s">
        <v>166</v>
      </c>
    </row>
    <row r="2" spans="1:10" s="249" customFormat="1" ht="13.5" customHeight="1">
      <c r="A2" s="428" t="s">
        <v>240</v>
      </c>
      <c r="B2" s="428"/>
      <c r="C2" s="428"/>
      <c r="D2" s="428"/>
      <c r="E2" s="428"/>
      <c r="F2" s="428"/>
      <c r="G2" s="428"/>
      <c r="H2" s="428"/>
      <c r="I2" s="428"/>
      <c r="J2" s="428"/>
    </row>
    <row r="3" spans="1:10" s="249" customFormat="1" ht="21" customHeight="1" thickBot="1">
      <c r="A3" s="373" t="s">
        <v>219</v>
      </c>
      <c r="B3" s="373"/>
      <c r="C3" s="373"/>
      <c r="D3" s="373"/>
      <c r="E3" s="373"/>
      <c r="F3" s="373"/>
      <c r="G3" s="373"/>
      <c r="H3" s="373"/>
      <c r="I3" s="373"/>
      <c r="J3" s="373"/>
    </row>
    <row r="4" spans="1:10" ht="13.5" thickTop="1">
      <c r="A4" s="425" t="s">
        <v>140</v>
      </c>
      <c r="B4" s="425" t="s">
        <v>117</v>
      </c>
      <c r="C4" s="429" t="s">
        <v>280</v>
      </c>
      <c r="D4" s="430"/>
      <c r="E4" s="430"/>
      <c r="F4" s="430"/>
      <c r="G4" s="430"/>
      <c r="H4" s="425" t="s">
        <v>122</v>
      </c>
      <c r="I4" s="425" t="s">
        <v>123</v>
      </c>
      <c r="J4" s="425" t="s">
        <v>138</v>
      </c>
    </row>
    <row r="5" spans="1:10" ht="12.75">
      <c r="A5" s="408"/>
      <c r="B5" s="412"/>
      <c r="C5" s="417"/>
      <c r="D5" s="417"/>
      <c r="E5" s="417"/>
      <c r="F5" s="417"/>
      <c r="G5" s="417"/>
      <c r="H5" s="412"/>
      <c r="I5" s="412"/>
      <c r="J5" s="408"/>
    </row>
    <row r="6" spans="1:10" ht="12.75">
      <c r="A6" s="408"/>
      <c r="B6" s="412"/>
      <c r="C6" s="358" t="s">
        <v>112</v>
      </c>
      <c r="D6" s="358" t="s">
        <v>135</v>
      </c>
      <c r="E6" s="358" t="s">
        <v>136</v>
      </c>
      <c r="F6" s="358" t="s">
        <v>137</v>
      </c>
      <c r="G6" s="431">
        <v>1</v>
      </c>
      <c r="H6" s="412"/>
      <c r="I6" s="412"/>
      <c r="J6" s="408"/>
    </row>
    <row r="7" spans="1:10" ht="13.5" thickBot="1">
      <c r="A7" s="427"/>
      <c r="B7" s="426"/>
      <c r="C7" s="427"/>
      <c r="D7" s="427"/>
      <c r="E7" s="427"/>
      <c r="F7" s="427"/>
      <c r="G7" s="426"/>
      <c r="H7" s="426"/>
      <c r="I7" s="426"/>
      <c r="J7" s="427"/>
    </row>
    <row r="8" spans="1:10" ht="14.25" customHeight="1">
      <c r="A8" s="92" t="s">
        <v>117</v>
      </c>
      <c r="B8" s="49">
        <v>297903</v>
      </c>
      <c r="C8" s="49">
        <v>252114</v>
      </c>
      <c r="D8" s="49">
        <v>99966</v>
      </c>
      <c r="E8" s="49">
        <v>103223</v>
      </c>
      <c r="F8" s="49">
        <v>39155</v>
      </c>
      <c r="G8" s="49">
        <v>9770</v>
      </c>
      <c r="H8" s="49">
        <v>31951</v>
      </c>
      <c r="I8" s="49">
        <v>7380</v>
      </c>
      <c r="J8" s="49">
        <v>6458</v>
      </c>
    </row>
    <row r="9" spans="1:10" ht="14.25" customHeight="1">
      <c r="A9" s="104"/>
      <c r="B9" s="49"/>
      <c r="C9" s="49"/>
      <c r="D9" s="49"/>
      <c r="E9" s="49"/>
      <c r="F9" s="49"/>
      <c r="G9" s="49"/>
      <c r="H9" s="49"/>
      <c r="I9" s="49"/>
      <c r="J9" s="49"/>
    </row>
    <row r="10" spans="1:10" ht="14.25" customHeight="1">
      <c r="A10" s="105" t="s">
        <v>60</v>
      </c>
      <c r="B10" s="49">
        <v>3386</v>
      </c>
      <c r="C10" s="49">
        <v>0</v>
      </c>
      <c r="D10" s="27"/>
      <c r="E10" s="27"/>
      <c r="F10" s="56"/>
      <c r="G10" s="49"/>
      <c r="H10" s="49">
        <v>2</v>
      </c>
      <c r="I10" s="49">
        <v>3384</v>
      </c>
      <c r="J10" s="56"/>
    </row>
    <row r="11" spans="1:10" ht="14.25" customHeight="1">
      <c r="A11" s="92"/>
      <c r="B11" s="49"/>
      <c r="C11" s="49"/>
      <c r="D11" s="51"/>
      <c r="E11" s="51"/>
      <c r="F11" s="51"/>
      <c r="G11" s="49"/>
      <c r="H11" s="49"/>
      <c r="I11" s="49"/>
      <c r="J11" s="51"/>
    </row>
    <row r="12" spans="1:10" ht="14.25" customHeight="1">
      <c r="A12" s="92" t="s">
        <v>61</v>
      </c>
      <c r="B12" s="49">
        <v>2189</v>
      </c>
      <c r="C12" s="49">
        <v>38</v>
      </c>
      <c r="D12" s="27">
        <v>8</v>
      </c>
      <c r="E12" s="27">
        <v>26</v>
      </c>
      <c r="F12" s="56">
        <v>3</v>
      </c>
      <c r="G12" s="49">
        <v>1</v>
      </c>
      <c r="H12" s="49"/>
      <c r="I12" s="49">
        <v>2151</v>
      </c>
      <c r="J12" s="56"/>
    </row>
    <row r="13" spans="1:10" ht="14.25" customHeight="1">
      <c r="A13" s="92"/>
      <c r="B13" s="49"/>
      <c r="C13" s="49"/>
      <c r="D13" s="56"/>
      <c r="E13" s="56"/>
      <c r="F13" s="56"/>
      <c r="G13" s="49"/>
      <c r="H13" s="49"/>
      <c r="I13" s="49"/>
      <c r="J13" s="56"/>
    </row>
    <row r="14" spans="1:10" ht="14.25" customHeight="1">
      <c r="A14" s="92" t="s">
        <v>62</v>
      </c>
      <c r="B14" s="49">
        <v>2133</v>
      </c>
      <c r="C14" s="49">
        <v>915</v>
      </c>
      <c r="D14" s="56">
        <v>328</v>
      </c>
      <c r="E14" s="56">
        <v>386</v>
      </c>
      <c r="F14" s="56">
        <v>169</v>
      </c>
      <c r="G14" s="49">
        <v>32</v>
      </c>
      <c r="H14" s="49">
        <v>5</v>
      </c>
      <c r="I14" s="49">
        <v>1212</v>
      </c>
      <c r="J14" s="56">
        <v>1</v>
      </c>
    </row>
    <row r="15" spans="1:10" ht="14.25" customHeight="1">
      <c r="A15" s="92"/>
      <c r="B15" s="49"/>
      <c r="C15" s="49"/>
      <c r="D15" s="56"/>
      <c r="E15" s="56"/>
      <c r="F15" s="56"/>
      <c r="G15" s="49"/>
      <c r="H15" s="49"/>
      <c r="I15" s="49"/>
      <c r="J15" s="56"/>
    </row>
    <row r="16" spans="1:10" ht="14.25" customHeight="1">
      <c r="A16" s="92" t="s">
        <v>63</v>
      </c>
      <c r="B16" s="49">
        <v>1720</v>
      </c>
      <c r="C16" s="49">
        <v>1636</v>
      </c>
      <c r="D16" s="56">
        <v>647</v>
      </c>
      <c r="E16" s="56">
        <v>684</v>
      </c>
      <c r="F16" s="56">
        <v>253</v>
      </c>
      <c r="G16" s="49">
        <v>52</v>
      </c>
      <c r="H16" s="49">
        <v>28</v>
      </c>
      <c r="I16" s="49">
        <v>55</v>
      </c>
      <c r="J16" s="56">
        <v>1</v>
      </c>
    </row>
    <row r="17" spans="1:10" ht="14.25" customHeight="1">
      <c r="A17" s="104"/>
      <c r="B17" s="49"/>
      <c r="C17" s="49"/>
      <c r="D17" s="57"/>
      <c r="E17" s="57"/>
      <c r="F17" s="57"/>
      <c r="G17" s="49"/>
      <c r="H17" s="49"/>
      <c r="I17" s="49"/>
      <c r="J17" s="57"/>
    </row>
    <row r="18" spans="1:10" ht="14.25" customHeight="1">
      <c r="A18" s="92" t="s">
        <v>64</v>
      </c>
      <c r="B18" s="49">
        <v>2877</v>
      </c>
      <c r="C18" s="49">
        <v>2517</v>
      </c>
      <c r="D18" s="56">
        <v>930</v>
      </c>
      <c r="E18" s="56">
        <v>1111</v>
      </c>
      <c r="F18" s="56">
        <v>396</v>
      </c>
      <c r="G18" s="49">
        <v>80</v>
      </c>
      <c r="H18" s="49">
        <v>284</v>
      </c>
      <c r="I18" s="49">
        <v>76</v>
      </c>
      <c r="J18" s="56"/>
    </row>
    <row r="19" spans="1:10" ht="14.25" customHeight="1">
      <c r="A19" s="92"/>
      <c r="B19" s="49"/>
      <c r="C19" s="49"/>
      <c r="D19" s="56"/>
      <c r="E19" s="56"/>
      <c r="F19" s="56"/>
      <c r="G19" s="49"/>
      <c r="H19" s="49"/>
      <c r="I19" s="49"/>
      <c r="J19" s="56"/>
    </row>
    <row r="20" spans="1:10" ht="14.25" customHeight="1">
      <c r="A20" s="92" t="s">
        <v>65</v>
      </c>
      <c r="B20" s="49">
        <v>7886</v>
      </c>
      <c r="C20" s="49">
        <v>6807</v>
      </c>
      <c r="D20" s="56">
        <v>1201</v>
      </c>
      <c r="E20" s="56">
        <v>3596</v>
      </c>
      <c r="F20" s="56">
        <v>1582</v>
      </c>
      <c r="G20" s="49">
        <v>428</v>
      </c>
      <c r="H20" s="49">
        <v>974</v>
      </c>
      <c r="I20" s="49">
        <v>104</v>
      </c>
      <c r="J20" s="56">
        <v>1</v>
      </c>
    </row>
    <row r="21" spans="1:10" ht="14.25" customHeight="1">
      <c r="A21" s="92"/>
      <c r="B21" s="49"/>
      <c r="C21" s="49"/>
      <c r="D21" s="56"/>
      <c r="E21" s="56"/>
      <c r="F21" s="56"/>
      <c r="G21" s="49"/>
      <c r="H21" s="49"/>
      <c r="I21" s="49"/>
      <c r="J21" s="56"/>
    </row>
    <row r="22" spans="1:10" ht="14.25" customHeight="1">
      <c r="A22" s="92" t="s">
        <v>66</v>
      </c>
      <c r="B22" s="49">
        <v>17819</v>
      </c>
      <c r="C22" s="49">
        <v>15631</v>
      </c>
      <c r="D22" s="56">
        <v>2261</v>
      </c>
      <c r="E22" s="56">
        <v>8501</v>
      </c>
      <c r="F22" s="56">
        <v>3848</v>
      </c>
      <c r="G22" s="49">
        <v>1021</v>
      </c>
      <c r="H22" s="49">
        <v>2077</v>
      </c>
      <c r="I22" s="49">
        <v>111</v>
      </c>
      <c r="J22" s="56"/>
    </row>
    <row r="23" spans="1:10" ht="14.25" customHeight="1">
      <c r="A23" s="92"/>
      <c r="B23" s="49"/>
      <c r="C23" s="49"/>
      <c r="D23" s="56"/>
      <c r="E23" s="56"/>
      <c r="F23" s="56"/>
      <c r="G23" s="49"/>
      <c r="H23" s="49"/>
      <c r="I23" s="49"/>
      <c r="J23" s="56"/>
    </row>
    <row r="24" spans="1:10" ht="14.25" customHeight="1">
      <c r="A24" s="104" t="s">
        <v>67</v>
      </c>
      <c r="B24" s="49">
        <v>25567</v>
      </c>
      <c r="C24" s="49">
        <v>22360</v>
      </c>
      <c r="D24" s="57">
        <v>4972</v>
      </c>
      <c r="E24" s="57">
        <v>11277</v>
      </c>
      <c r="F24" s="57">
        <v>4785</v>
      </c>
      <c r="G24" s="49">
        <v>1326</v>
      </c>
      <c r="H24" s="49">
        <v>3078</v>
      </c>
      <c r="I24" s="49">
        <v>123</v>
      </c>
      <c r="J24" s="57">
        <v>6</v>
      </c>
    </row>
    <row r="25" spans="1:10" ht="14.25" customHeight="1">
      <c r="A25" s="92"/>
      <c r="B25" s="49"/>
      <c r="C25" s="49"/>
      <c r="D25" s="57"/>
      <c r="E25" s="57"/>
      <c r="F25" s="57"/>
      <c r="G25" s="49"/>
      <c r="H25" s="49"/>
      <c r="I25" s="49"/>
      <c r="J25" s="57"/>
    </row>
    <row r="26" spans="1:10" ht="14.25" customHeight="1">
      <c r="A26" s="92" t="s">
        <v>68</v>
      </c>
      <c r="B26" s="49">
        <v>32909</v>
      </c>
      <c r="C26" s="49">
        <v>28713</v>
      </c>
      <c r="D26" s="56">
        <v>8896</v>
      </c>
      <c r="E26" s="56">
        <v>13046</v>
      </c>
      <c r="F26" s="56">
        <v>5324</v>
      </c>
      <c r="G26" s="49">
        <v>1447</v>
      </c>
      <c r="H26" s="49">
        <v>4077</v>
      </c>
      <c r="I26" s="49">
        <v>67</v>
      </c>
      <c r="J26" s="56">
        <v>52</v>
      </c>
    </row>
    <row r="27" spans="1:10" ht="14.25" customHeight="1">
      <c r="A27" s="92"/>
      <c r="B27" s="49"/>
      <c r="C27" s="49"/>
      <c r="D27" s="56"/>
      <c r="E27" s="56"/>
      <c r="F27" s="56"/>
      <c r="G27" s="49"/>
      <c r="H27" s="49"/>
      <c r="I27" s="49"/>
      <c r="J27" s="56"/>
    </row>
    <row r="28" spans="1:10" ht="14.25" customHeight="1">
      <c r="A28" s="92" t="s">
        <v>69</v>
      </c>
      <c r="B28" s="49">
        <v>41173</v>
      </c>
      <c r="C28" s="49">
        <v>36024</v>
      </c>
      <c r="D28" s="56">
        <v>14022</v>
      </c>
      <c r="E28" s="56">
        <v>14715</v>
      </c>
      <c r="F28" s="56">
        <v>5829</v>
      </c>
      <c r="G28" s="49">
        <v>1458</v>
      </c>
      <c r="H28" s="49">
        <v>4894</v>
      </c>
      <c r="I28" s="49">
        <v>48</v>
      </c>
      <c r="J28" s="56">
        <v>207</v>
      </c>
    </row>
    <row r="29" spans="1:10" ht="14.25" customHeight="1">
      <c r="A29" s="92"/>
      <c r="B29" s="49"/>
      <c r="C29" s="49"/>
      <c r="D29" s="56"/>
      <c r="E29" s="56"/>
      <c r="F29" s="56"/>
      <c r="G29" s="49"/>
      <c r="H29" s="49"/>
      <c r="I29" s="49"/>
      <c r="J29" s="56"/>
    </row>
    <row r="30" spans="1:10" ht="14.25" customHeight="1">
      <c r="A30" s="92" t="s">
        <v>70</v>
      </c>
      <c r="B30" s="49">
        <v>44162</v>
      </c>
      <c r="C30" s="49">
        <v>38864</v>
      </c>
      <c r="D30" s="56">
        <v>17492</v>
      </c>
      <c r="E30" s="56">
        <v>14649</v>
      </c>
      <c r="F30" s="56">
        <v>5384</v>
      </c>
      <c r="G30" s="49">
        <v>1339</v>
      </c>
      <c r="H30" s="49">
        <v>4684</v>
      </c>
      <c r="I30" s="49">
        <v>27</v>
      </c>
      <c r="J30" s="56">
        <v>587</v>
      </c>
    </row>
    <row r="31" spans="1:10" ht="14.25" customHeight="1">
      <c r="A31" s="105" t="s">
        <v>71</v>
      </c>
      <c r="B31" s="49">
        <v>116082</v>
      </c>
      <c r="C31" s="49">
        <v>98609</v>
      </c>
      <c r="D31" s="56">
        <v>49209</v>
      </c>
      <c r="E31" s="56">
        <v>35232</v>
      </c>
      <c r="F31" s="56">
        <v>11582</v>
      </c>
      <c r="G31" s="49">
        <v>2586</v>
      </c>
      <c r="H31" s="49">
        <v>11848</v>
      </c>
      <c r="I31" s="49">
        <v>22</v>
      </c>
      <c r="J31" s="56">
        <v>5603</v>
      </c>
    </row>
    <row r="32" spans="1:10" ht="9.75" customHeight="1" thickBot="1">
      <c r="A32" s="294"/>
      <c r="B32" s="147"/>
      <c r="C32" s="147"/>
      <c r="D32" s="295"/>
      <c r="E32" s="295"/>
      <c r="F32" s="295"/>
      <c r="G32" s="147"/>
      <c r="H32" s="147"/>
      <c r="I32" s="147"/>
      <c r="J32" s="295"/>
    </row>
    <row r="33" spans="1:10" ht="13.5" thickTop="1">
      <c r="A33" s="410" t="s">
        <v>285</v>
      </c>
      <c r="B33" s="411"/>
      <c r="C33" s="411"/>
      <c r="D33" s="411"/>
      <c r="E33" s="411"/>
      <c r="F33" s="411"/>
      <c r="G33" s="411"/>
      <c r="H33" s="411"/>
      <c r="I33" s="411"/>
      <c r="J33" s="411"/>
    </row>
    <row r="34" spans="1:10" ht="12.75">
      <c r="A34" s="411" t="s">
        <v>83</v>
      </c>
      <c r="B34" s="411"/>
      <c r="C34" s="411"/>
      <c r="D34" s="411"/>
      <c r="E34" s="411"/>
      <c r="F34" s="411"/>
      <c r="G34" s="411"/>
      <c r="H34" s="411"/>
      <c r="I34" s="411"/>
      <c r="J34" s="411"/>
    </row>
    <row r="35" spans="1:10" ht="12.75">
      <c r="A35" s="407" t="s">
        <v>161</v>
      </c>
      <c r="B35" s="407"/>
      <c r="C35" s="407"/>
      <c r="D35" s="407"/>
      <c r="E35" s="407"/>
      <c r="F35" s="407"/>
      <c r="G35" s="407"/>
      <c r="H35" s="407"/>
      <c r="I35" s="407"/>
      <c r="J35" s="407"/>
    </row>
    <row r="37" spans="3:10" ht="12.75">
      <c r="C37" s="133"/>
      <c r="D37" s="133"/>
      <c r="E37" s="133"/>
      <c r="F37" s="133"/>
      <c r="G37" s="133"/>
      <c r="H37" s="133"/>
      <c r="I37" s="133"/>
      <c r="J37" s="133"/>
    </row>
  </sheetData>
  <sheetProtection/>
  <mergeCells count="16">
    <mergeCell ref="A2:J2"/>
    <mergeCell ref="A4:A7"/>
    <mergeCell ref="B4:B7"/>
    <mergeCell ref="C4:G5"/>
    <mergeCell ref="C6:C7"/>
    <mergeCell ref="D6:D7"/>
    <mergeCell ref="E6:E7"/>
    <mergeCell ref="F6:F7"/>
    <mergeCell ref="G6:G7"/>
    <mergeCell ref="A3:J3"/>
    <mergeCell ref="A35:J35"/>
    <mergeCell ref="H4:H7"/>
    <mergeCell ref="I4:I7"/>
    <mergeCell ref="J4:J7"/>
    <mergeCell ref="A33:J33"/>
    <mergeCell ref="A34:J3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R33"/>
  <sheetViews>
    <sheetView showGridLines="0" zoomScale="90" zoomScaleNormal="90" zoomScaleSheetLayoutView="49" zoomScalePageLayoutView="0" workbookViewId="0" topLeftCell="A1">
      <selection activeCell="I49" sqref="I49"/>
    </sheetView>
  </sheetViews>
  <sheetFormatPr defaultColWidth="9.77734375" defaultRowHeight="15.75"/>
  <cols>
    <col min="1" max="1" width="22.99609375" style="19" customWidth="1"/>
    <col min="2" max="18" width="8.10546875" style="19" customWidth="1"/>
    <col min="19" max="111" width="9.77734375" style="19" customWidth="1"/>
    <col min="112" max="16384" width="9.77734375" style="19" customWidth="1"/>
  </cols>
  <sheetData>
    <row r="1" s="249" customFormat="1" ht="12.75">
      <c r="A1" s="246" t="s">
        <v>166</v>
      </c>
    </row>
    <row r="2" spans="1:18" s="249" customFormat="1" ht="12.75" customHeight="1">
      <c r="A2" s="362" t="s">
        <v>241</v>
      </c>
      <c r="B2" s="362"/>
      <c r="C2" s="362"/>
      <c r="D2" s="362"/>
      <c r="E2" s="362"/>
      <c r="F2" s="362"/>
      <c r="G2" s="362"/>
      <c r="H2" s="362"/>
      <c r="I2" s="362"/>
      <c r="J2" s="362"/>
      <c r="K2" s="362"/>
      <c r="L2" s="362"/>
      <c r="M2" s="362"/>
      <c r="N2" s="362"/>
      <c r="O2" s="362"/>
      <c r="P2" s="362"/>
      <c r="Q2" s="362"/>
      <c r="R2" s="362"/>
    </row>
    <row r="3" spans="1:18" s="249" customFormat="1" ht="23.25" customHeight="1" thickBot="1">
      <c r="A3" s="373" t="s">
        <v>251</v>
      </c>
      <c r="B3" s="373"/>
      <c r="C3" s="373"/>
      <c r="D3" s="373"/>
      <c r="E3" s="373"/>
      <c r="F3" s="373"/>
      <c r="G3" s="373"/>
      <c r="H3" s="373"/>
      <c r="I3" s="373"/>
      <c r="J3" s="373"/>
      <c r="K3" s="373"/>
      <c r="L3" s="373"/>
      <c r="M3" s="373"/>
      <c r="N3" s="373"/>
      <c r="O3" s="373"/>
      <c r="P3" s="373"/>
      <c r="Q3" s="373"/>
      <c r="R3" s="373"/>
    </row>
    <row r="4" spans="1:18" ht="12.75" customHeight="1" thickTop="1">
      <c r="A4" s="438" t="s">
        <v>105</v>
      </c>
      <c r="B4" s="433">
        <v>2000</v>
      </c>
      <c r="C4" s="433">
        <v>2001</v>
      </c>
      <c r="D4" s="433">
        <v>2002</v>
      </c>
      <c r="E4" s="433">
        <v>2003</v>
      </c>
      <c r="F4" s="433">
        <v>2004</v>
      </c>
      <c r="G4" s="433">
        <v>2005</v>
      </c>
      <c r="H4" s="433">
        <v>2006</v>
      </c>
      <c r="I4" s="433">
        <v>2007</v>
      </c>
      <c r="J4" s="433" t="s">
        <v>88</v>
      </c>
      <c r="K4" s="433">
        <v>2009</v>
      </c>
      <c r="L4" s="433">
        <v>2010</v>
      </c>
      <c r="M4" s="433">
        <v>2011</v>
      </c>
      <c r="N4" s="433">
        <v>2012</v>
      </c>
      <c r="O4" s="433">
        <v>2013</v>
      </c>
      <c r="P4" s="433">
        <v>2014</v>
      </c>
      <c r="Q4" s="433">
        <v>2015</v>
      </c>
      <c r="R4" s="433">
        <v>2016</v>
      </c>
    </row>
    <row r="5" spans="1:18" ht="12.75" customHeight="1">
      <c r="A5" s="439"/>
      <c r="B5" s="434"/>
      <c r="C5" s="434"/>
      <c r="D5" s="434"/>
      <c r="E5" s="434"/>
      <c r="F5" s="434"/>
      <c r="G5" s="434"/>
      <c r="H5" s="434"/>
      <c r="I5" s="434"/>
      <c r="J5" s="434"/>
      <c r="K5" s="434"/>
      <c r="L5" s="434"/>
      <c r="M5" s="434"/>
      <c r="N5" s="434"/>
      <c r="O5" s="434"/>
      <c r="P5" s="434"/>
      <c r="Q5" s="434"/>
      <c r="R5" s="434"/>
    </row>
    <row r="6" spans="1:18" ht="12.75" customHeight="1">
      <c r="A6" s="117"/>
      <c r="B6" s="212"/>
      <c r="C6" s="212"/>
      <c r="D6" s="212"/>
      <c r="E6" s="212"/>
      <c r="F6" s="212"/>
      <c r="G6" s="212"/>
      <c r="H6" s="212"/>
      <c r="I6" s="212"/>
      <c r="J6" s="212"/>
      <c r="K6" s="212"/>
      <c r="L6" s="212"/>
      <c r="M6" s="212"/>
      <c r="N6" s="212"/>
      <c r="O6" s="212"/>
      <c r="P6" s="212"/>
      <c r="Q6" s="212"/>
      <c r="R6" s="212"/>
    </row>
    <row r="7" spans="1:18" ht="12.75" customHeight="1">
      <c r="A7" s="5" t="s">
        <v>141</v>
      </c>
      <c r="B7" s="5"/>
      <c r="C7" s="5"/>
      <c r="D7" s="5"/>
      <c r="E7" s="5"/>
      <c r="F7" s="5"/>
      <c r="G7" s="5"/>
      <c r="H7" s="5"/>
      <c r="I7" s="5"/>
      <c r="J7" s="5"/>
      <c r="K7" s="5"/>
      <c r="L7" s="5"/>
      <c r="M7" s="5"/>
      <c r="N7" s="5"/>
      <c r="O7" s="5"/>
      <c r="P7" s="5"/>
      <c r="Q7" s="5"/>
      <c r="R7" s="5"/>
    </row>
    <row r="8" spans="1:18" ht="15" customHeight="1">
      <c r="A8" s="146" t="s">
        <v>174</v>
      </c>
      <c r="B8" s="229">
        <v>202407</v>
      </c>
      <c r="C8" s="229">
        <v>208962</v>
      </c>
      <c r="D8" s="229">
        <v>215729</v>
      </c>
      <c r="E8" s="229">
        <v>220814</v>
      </c>
      <c r="F8" s="229">
        <v>224126</v>
      </c>
      <c r="G8" s="229">
        <v>227591</v>
      </c>
      <c r="H8" s="229">
        <v>227218</v>
      </c>
      <c r="I8" s="230">
        <v>233249</v>
      </c>
      <c r="J8" s="230" t="s">
        <v>84</v>
      </c>
      <c r="K8" s="230">
        <v>257040</v>
      </c>
      <c r="L8" s="230">
        <v>254195</v>
      </c>
      <c r="M8" s="230">
        <v>248782</v>
      </c>
      <c r="N8" s="230">
        <v>248175</v>
      </c>
      <c r="O8" s="230">
        <v>249422</v>
      </c>
      <c r="P8" s="230">
        <v>248735</v>
      </c>
      <c r="Q8" s="230">
        <v>247353</v>
      </c>
      <c r="R8" s="230">
        <v>252114</v>
      </c>
    </row>
    <row r="9" spans="1:18" ht="12.75" customHeight="1">
      <c r="A9" s="4" t="s">
        <v>72</v>
      </c>
      <c r="B9" s="231">
        <v>807</v>
      </c>
      <c r="C9" s="231">
        <v>907</v>
      </c>
      <c r="D9" s="231">
        <v>1003</v>
      </c>
      <c r="E9" s="231">
        <v>1109</v>
      </c>
      <c r="F9" s="231">
        <v>1235</v>
      </c>
      <c r="G9" s="231">
        <v>1376</v>
      </c>
      <c r="H9" s="231">
        <v>1466</v>
      </c>
      <c r="I9" s="232">
        <v>1561</v>
      </c>
      <c r="J9" s="232">
        <v>1650.60080921536</v>
      </c>
      <c r="K9" s="232">
        <v>1721.63272927776</v>
      </c>
      <c r="L9" s="232">
        <v>1793.28768985561</v>
      </c>
      <c r="M9" s="233">
        <v>1933.22</v>
      </c>
      <c r="N9" s="233">
        <v>2683</v>
      </c>
      <c r="O9" s="233">
        <v>2886.99</v>
      </c>
      <c r="P9" s="233">
        <v>3087.38</v>
      </c>
      <c r="Q9" s="233">
        <v>3315.94</v>
      </c>
      <c r="R9" s="233">
        <v>3538.44</v>
      </c>
    </row>
    <row r="10" spans="1:18" ht="12.75" customHeight="1">
      <c r="A10" s="4" t="s">
        <v>73</v>
      </c>
      <c r="B10" s="234">
        <v>50</v>
      </c>
      <c r="C10" s="234">
        <v>50</v>
      </c>
      <c r="D10" s="234">
        <v>51</v>
      </c>
      <c r="E10" s="234">
        <v>52</v>
      </c>
      <c r="F10" s="234">
        <v>52</v>
      </c>
      <c r="G10" s="234">
        <v>53</v>
      </c>
      <c r="H10" s="234">
        <v>53</v>
      </c>
      <c r="I10" s="235">
        <v>54</v>
      </c>
      <c r="J10" s="235">
        <v>57</v>
      </c>
      <c r="K10" s="235">
        <v>57.07</v>
      </c>
      <c r="L10" s="235">
        <v>57.7</v>
      </c>
      <c r="M10" s="235">
        <v>58</v>
      </c>
      <c r="N10" s="235">
        <v>58.79</v>
      </c>
      <c r="O10" s="235">
        <v>59.1</v>
      </c>
      <c r="P10" s="235">
        <v>59.7</v>
      </c>
      <c r="Q10" s="235">
        <v>60.3</v>
      </c>
      <c r="R10" s="235">
        <v>60.5</v>
      </c>
    </row>
    <row r="11" spans="1:18" ht="19.5" customHeight="1">
      <c r="A11" s="4"/>
      <c r="B11" s="231"/>
      <c r="C11" s="231"/>
      <c r="D11" s="231"/>
      <c r="E11" s="231"/>
      <c r="F11" s="231"/>
      <c r="G11" s="231"/>
      <c r="H11" s="231"/>
      <c r="I11" s="232"/>
      <c r="J11" s="232"/>
      <c r="K11" s="232"/>
      <c r="L11" s="232"/>
      <c r="M11" s="232"/>
      <c r="N11" s="232"/>
      <c r="O11" s="232"/>
      <c r="P11" s="232"/>
      <c r="Q11" s="232"/>
      <c r="R11" s="232"/>
    </row>
    <row r="12" spans="1:18" ht="12.75" customHeight="1">
      <c r="A12" s="4" t="s">
        <v>143</v>
      </c>
      <c r="B12" s="231"/>
      <c r="C12" s="231"/>
      <c r="D12" s="231"/>
      <c r="E12" s="231"/>
      <c r="F12" s="231"/>
      <c r="G12" s="231"/>
      <c r="H12" s="231"/>
      <c r="I12" s="232"/>
      <c r="J12" s="232"/>
      <c r="K12" s="232"/>
      <c r="L12" s="232"/>
      <c r="M12" s="232"/>
      <c r="N12" s="232"/>
      <c r="O12" s="232"/>
      <c r="P12" s="232"/>
      <c r="Q12" s="232"/>
      <c r="R12" s="232"/>
    </row>
    <row r="13" spans="1:18" ht="12.75" customHeight="1">
      <c r="A13" s="146" t="s">
        <v>174</v>
      </c>
      <c r="B13" s="236">
        <v>33373</v>
      </c>
      <c r="C13" s="236">
        <v>33123</v>
      </c>
      <c r="D13" s="236">
        <v>33206</v>
      </c>
      <c r="E13" s="236">
        <v>33422</v>
      </c>
      <c r="F13" s="236">
        <v>33696</v>
      </c>
      <c r="G13" s="236">
        <v>33822</v>
      </c>
      <c r="H13" s="236">
        <v>33721</v>
      </c>
      <c r="I13" s="233">
        <v>34070</v>
      </c>
      <c r="J13" s="233" t="s">
        <v>85</v>
      </c>
      <c r="K13" s="233">
        <v>32042</v>
      </c>
      <c r="L13" s="233">
        <v>31968</v>
      </c>
      <c r="M13" s="233">
        <v>32117</v>
      </c>
      <c r="N13" s="233">
        <v>32152</v>
      </c>
      <c r="O13" s="233">
        <v>32220</v>
      </c>
      <c r="P13" s="233">
        <v>32246</v>
      </c>
      <c r="Q13" s="233">
        <v>32069</v>
      </c>
      <c r="R13" s="233">
        <v>31951</v>
      </c>
    </row>
    <row r="14" spans="1:18" ht="12.75" customHeight="1">
      <c r="A14" s="170" t="s">
        <v>204</v>
      </c>
      <c r="B14" s="231">
        <v>653</v>
      </c>
      <c r="C14" s="231">
        <v>697</v>
      </c>
      <c r="D14" s="231">
        <v>735</v>
      </c>
      <c r="E14" s="231">
        <v>790</v>
      </c>
      <c r="F14" s="231">
        <v>841</v>
      </c>
      <c r="G14" s="231">
        <v>904</v>
      </c>
      <c r="H14" s="231">
        <v>946</v>
      </c>
      <c r="I14" s="232">
        <v>1002</v>
      </c>
      <c r="J14" s="232">
        <v>2025.0888695624824</v>
      </c>
      <c r="K14" s="232">
        <v>2104.32728160794</v>
      </c>
      <c r="L14" s="232">
        <v>2244.427174273469</v>
      </c>
      <c r="M14" s="232">
        <v>2598.653859587845</v>
      </c>
      <c r="N14" s="232">
        <v>2721.5</v>
      </c>
      <c r="O14" s="232">
        <v>2806.2596567009045</v>
      </c>
      <c r="P14" s="232">
        <v>2923</v>
      </c>
      <c r="Q14" s="232">
        <v>3118</v>
      </c>
      <c r="R14" s="232">
        <v>3139</v>
      </c>
    </row>
    <row r="15" spans="1:18" ht="12.75" customHeight="1">
      <c r="A15" s="4" t="s">
        <v>73</v>
      </c>
      <c r="B15" s="234">
        <v>50</v>
      </c>
      <c r="C15" s="234">
        <v>51</v>
      </c>
      <c r="D15" s="234">
        <v>52</v>
      </c>
      <c r="E15" s="234">
        <v>52</v>
      </c>
      <c r="F15" s="234">
        <v>53</v>
      </c>
      <c r="G15" s="234">
        <v>54</v>
      </c>
      <c r="H15" s="234">
        <v>54</v>
      </c>
      <c r="I15" s="235">
        <v>55</v>
      </c>
      <c r="J15" s="235">
        <v>56</v>
      </c>
      <c r="K15" s="235">
        <v>56.87</v>
      </c>
      <c r="L15" s="235">
        <v>57.5</v>
      </c>
      <c r="M15" s="235">
        <v>58</v>
      </c>
      <c r="N15" s="235">
        <v>58.6</v>
      </c>
      <c r="O15" s="235">
        <v>59.1</v>
      </c>
      <c r="P15" s="235">
        <v>59.6</v>
      </c>
      <c r="Q15" s="235">
        <v>60.1</v>
      </c>
      <c r="R15" s="235">
        <v>60.6</v>
      </c>
    </row>
    <row r="16" spans="1:18" ht="21" customHeight="1">
      <c r="A16" s="4"/>
      <c r="B16" s="231"/>
      <c r="C16" s="231"/>
      <c r="D16" s="231"/>
      <c r="E16" s="231"/>
      <c r="F16" s="231"/>
      <c r="G16" s="231"/>
      <c r="H16" s="231"/>
      <c r="I16" s="232"/>
      <c r="J16" s="232"/>
      <c r="K16" s="232"/>
      <c r="L16" s="232"/>
      <c r="M16" s="232"/>
      <c r="N16" s="232"/>
      <c r="O16" s="232"/>
      <c r="P16" s="232"/>
      <c r="Q16" s="232"/>
      <c r="R16" s="232"/>
    </row>
    <row r="17" spans="1:18" ht="12.75" customHeight="1">
      <c r="A17" s="4" t="s">
        <v>144</v>
      </c>
      <c r="B17" s="231"/>
      <c r="C17" s="231"/>
      <c r="D17" s="231"/>
      <c r="E17" s="231"/>
      <c r="F17" s="231"/>
      <c r="G17" s="231"/>
      <c r="H17" s="231"/>
      <c r="I17" s="232"/>
      <c r="J17" s="232"/>
      <c r="K17" s="232"/>
      <c r="L17" s="232"/>
      <c r="M17" s="232"/>
      <c r="N17" s="232"/>
      <c r="O17" s="232"/>
      <c r="P17" s="232"/>
      <c r="Q17" s="232"/>
      <c r="R17" s="232"/>
    </row>
    <row r="18" spans="1:18" ht="12.75" customHeight="1">
      <c r="A18" s="146" t="s">
        <v>174</v>
      </c>
      <c r="B18" s="236">
        <v>18452</v>
      </c>
      <c r="C18" s="236">
        <v>16147</v>
      </c>
      <c r="D18" s="236">
        <v>14810</v>
      </c>
      <c r="E18" s="236">
        <v>13217</v>
      </c>
      <c r="F18" s="236">
        <v>12525</v>
      </c>
      <c r="G18" s="236">
        <v>11570</v>
      </c>
      <c r="H18" s="236">
        <v>10620</v>
      </c>
      <c r="I18" s="233">
        <v>9808</v>
      </c>
      <c r="J18" s="233" t="s">
        <v>86</v>
      </c>
      <c r="K18" s="233">
        <v>9003</v>
      </c>
      <c r="L18" s="233">
        <v>8554</v>
      </c>
      <c r="M18" s="233">
        <v>8517</v>
      </c>
      <c r="N18" s="233">
        <v>8302</v>
      </c>
      <c r="O18" s="233">
        <v>7647</v>
      </c>
      <c r="P18" s="233">
        <v>8130</v>
      </c>
      <c r="Q18" s="233">
        <v>7706</v>
      </c>
      <c r="R18" s="233">
        <v>7380</v>
      </c>
    </row>
    <row r="19" spans="1:18" ht="12.75" customHeight="1">
      <c r="A19" s="170" t="s">
        <v>204</v>
      </c>
      <c r="B19" s="231">
        <v>473</v>
      </c>
      <c r="C19" s="231">
        <v>523</v>
      </c>
      <c r="D19" s="231">
        <v>559</v>
      </c>
      <c r="E19" s="231">
        <v>611</v>
      </c>
      <c r="F19" s="231">
        <v>677</v>
      </c>
      <c r="G19" s="231">
        <v>749</v>
      </c>
      <c r="H19" s="231">
        <v>793</v>
      </c>
      <c r="I19" s="232">
        <v>863</v>
      </c>
      <c r="J19" s="233">
        <v>1102.4317802779613</v>
      </c>
      <c r="K19" s="233">
        <v>1183.154768888889</v>
      </c>
      <c r="L19" s="233">
        <v>1260.7311748889408</v>
      </c>
      <c r="M19" s="233">
        <v>1950.5553133514989</v>
      </c>
      <c r="N19" s="233">
        <v>2109.81</v>
      </c>
      <c r="O19" s="233">
        <v>2472.4275280898873</v>
      </c>
      <c r="P19" s="233">
        <v>2902</v>
      </c>
      <c r="Q19" s="233">
        <v>2744</v>
      </c>
      <c r="R19" s="233">
        <v>2764</v>
      </c>
    </row>
    <row r="20" spans="1:18" ht="12.75" customHeight="1">
      <c r="A20" s="4" t="s">
        <v>73</v>
      </c>
      <c r="B20" s="234">
        <v>14</v>
      </c>
      <c r="C20" s="234">
        <v>14</v>
      </c>
      <c r="D20" s="234">
        <v>15</v>
      </c>
      <c r="E20" s="234">
        <v>15</v>
      </c>
      <c r="F20" s="234">
        <v>15</v>
      </c>
      <c r="G20" s="234">
        <v>15</v>
      </c>
      <c r="H20" s="234">
        <v>16</v>
      </c>
      <c r="I20" s="235">
        <v>16</v>
      </c>
      <c r="J20" s="235">
        <v>15</v>
      </c>
      <c r="K20" s="235">
        <v>15.43</v>
      </c>
      <c r="L20" s="235">
        <v>15.8</v>
      </c>
      <c r="M20" s="235">
        <v>16</v>
      </c>
      <c r="N20" s="235">
        <v>16.1</v>
      </c>
      <c r="O20" s="235">
        <v>16.1</v>
      </c>
      <c r="P20" s="235">
        <v>16.5</v>
      </c>
      <c r="Q20" s="235">
        <v>16.8</v>
      </c>
      <c r="R20" s="235">
        <v>17</v>
      </c>
    </row>
    <row r="21" spans="1:18" ht="19.5" customHeight="1">
      <c r="A21" s="4"/>
      <c r="B21" s="231"/>
      <c r="C21" s="231"/>
      <c r="D21" s="231"/>
      <c r="E21" s="231"/>
      <c r="F21" s="231"/>
      <c r="G21" s="231"/>
      <c r="H21" s="231"/>
      <c r="I21" s="232"/>
      <c r="J21" s="232"/>
      <c r="K21" s="232"/>
      <c r="L21" s="232"/>
      <c r="M21" s="232"/>
      <c r="N21" s="232"/>
      <c r="O21" s="232"/>
      <c r="P21" s="232"/>
      <c r="Q21" s="232"/>
      <c r="R21" s="232"/>
    </row>
    <row r="22" spans="1:18" ht="12.75" customHeight="1">
      <c r="A22" s="4" t="s">
        <v>145</v>
      </c>
      <c r="B22" s="231"/>
      <c r="C22" s="231"/>
      <c r="D22" s="231"/>
      <c r="E22" s="231"/>
      <c r="F22" s="231"/>
      <c r="G22" s="231"/>
      <c r="H22" s="231"/>
      <c r="I22" s="232"/>
      <c r="J22" s="232"/>
      <c r="K22" s="232"/>
      <c r="L22" s="232"/>
      <c r="M22" s="232"/>
      <c r="N22" s="232"/>
      <c r="O22" s="232"/>
      <c r="P22" s="232"/>
      <c r="Q22" s="232"/>
      <c r="R22" s="232"/>
    </row>
    <row r="23" spans="1:18" ht="12.75" customHeight="1">
      <c r="A23" s="146" t="s">
        <v>174</v>
      </c>
      <c r="B23" s="236">
        <v>12212</v>
      </c>
      <c r="C23" s="236">
        <v>12049</v>
      </c>
      <c r="D23" s="236">
        <v>12005</v>
      </c>
      <c r="E23" s="236">
        <v>12016</v>
      </c>
      <c r="F23" s="236">
        <v>11898</v>
      </c>
      <c r="G23" s="236">
        <v>11775</v>
      </c>
      <c r="H23" s="236">
        <v>11493</v>
      </c>
      <c r="I23" s="233">
        <v>11412</v>
      </c>
      <c r="J23" s="233" t="s">
        <v>87</v>
      </c>
      <c r="K23" s="233">
        <v>8808</v>
      </c>
      <c r="L23" s="233">
        <v>8452</v>
      </c>
      <c r="M23" s="233">
        <v>8149</v>
      </c>
      <c r="N23" s="233">
        <v>7856</v>
      </c>
      <c r="O23" s="233">
        <v>7580</v>
      </c>
      <c r="P23" s="233">
        <v>7235</v>
      </c>
      <c r="Q23" s="233">
        <v>6853</v>
      </c>
      <c r="R23" s="233">
        <v>6458</v>
      </c>
    </row>
    <row r="24" spans="1:18" ht="12.75" customHeight="1">
      <c r="A24" s="170" t="s">
        <v>204</v>
      </c>
      <c r="B24" s="231">
        <v>282</v>
      </c>
      <c r="C24" s="231">
        <v>300</v>
      </c>
      <c r="D24" s="231">
        <v>317</v>
      </c>
      <c r="E24" s="231">
        <v>340</v>
      </c>
      <c r="F24" s="231">
        <v>398</v>
      </c>
      <c r="G24" s="231">
        <v>422</v>
      </c>
      <c r="H24" s="231">
        <v>443</v>
      </c>
      <c r="I24" s="232">
        <v>463</v>
      </c>
      <c r="J24" s="233">
        <v>508.3378964529196</v>
      </c>
      <c r="K24" s="233">
        <v>583.2996134764049</v>
      </c>
      <c r="L24" s="233">
        <v>569.953752270663</v>
      </c>
      <c r="M24" s="233">
        <v>596.2851197464194</v>
      </c>
      <c r="N24" s="233">
        <v>639.4214231160896</v>
      </c>
      <c r="O24" s="233">
        <v>848.2331379544684</v>
      </c>
      <c r="P24" s="233">
        <v>904</v>
      </c>
      <c r="Q24" s="233">
        <v>958</v>
      </c>
      <c r="R24" s="233">
        <v>984</v>
      </c>
    </row>
    <row r="25" spans="1:18" ht="12.75" customHeight="1">
      <c r="A25" s="4" t="s">
        <v>73</v>
      </c>
      <c r="B25" s="231">
        <v>65</v>
      </c>
      <c r="C25" s="231">
        <v>66</v>
      </c>
      <c r="D25" s="231">
        <v>67</v>
      </c>
      <c r="E25" s="231">
        <v>67</v>
      </c>
      <c r="F25" s="231">
        <v>68</v>
      </c>
      <c r="G25" s="231">
        <v>69</v>
      </c>
      <c r="H25" s="231">
        <v>69</v>
      </c>
      <c r="I25" s="232">
        <v>70</v>
      </c>
      <c r="J25" s="232">
        <v>70</v>
      </c>
      <c r="K25" s="232">
        <v>70.65</v>
      </c>
      <c r="L25" s="232">
        <v>71.2</v>
      </c>
      <c r="M25" s="232">
        <v>72</v>
      </c>
      <c r="N25" s="232">
        <v>72.5</v>
      </c>
      <c r="O25" s="232">
        <v>73.2</v>
      </c>
      <c r="P25" s="233">
        <v>73.8</v>
      </c>
      <c r="Q25" s="233">
        <v>74.4</v>
      </c>
      <c r="R25" s="233">
        <v>75</v>
      </c>
    </row>
    <row r="26" spans="1:18" ht="12.75" customHeight="1" thickBot="1">
      <c r="A26" s="296"/>
      <c r="B26" s="296"/>
      <c r="C26" s="296"/>
      <c r="D26" s="296"/>
      <c r="E26" s="296"/>
      <c r="F26" s="296"/>
      <c r="G26" s="296"/>
      <c r="H26" s="296"/>
      <c r="I26" s="296"/>
      <c r="J26" s="296"/>
      <c r="K26" s="296"/>
      <c r="L26" s="296"/>
      <c r="M26" s="296"/>
      <c r="N26" s="296"/>
      <c r="O26" s="296"/>
      <c r="P26" s="297"/>
      <c r="Q26" s="297"/>
      <c r="R26" s="297"/>
    </row>
    <row r="27" spans="1:18" ht="13.5" customHeight="1" thickTop="1">
      <c r="A27" s="435" t="s">
        <v>74</v>
      </c>
      <c r="B27" s="435"/>
      <c r="C27" s="435"/>
      <c r="D27" s="435"/>
      <c r="E27" s="435"/>
      <c r="F27" s="435"/>
      <c r="G27" s="435"/>
      <c r="H27" s="435"/>
      <c r="I27" s="54"/>
      <c r="J27" s="54"/>
      <c r="K27" s="54"/>
      <c r="L27" s="54"/>
      <c r="M27" s="54"/>
      <c r="N27" s="54"/>
      <c r="O27" s="54"/>
      <c r="P27" s="54"/>
      <c r="Q27" s="54"/>
      <c r="R27" s="54"/>
    </row>
    <row r="28" spans="1:18" ht="12.75" customHeight="1">
      <c r="A28" s="364" t="s">
        <v>99</v>
      </c>
      <c r="B28" s="364"/>
      <c r="C28" s="364"/>
      <c r="D28" s="364"/>
      <c r="E28" s="364"/>
      <c r="F28" s="364"/>
      <c r="G28" s="364"/>
      <c r="H28" s="364"/>
      <c r="I28" s="364"/>
      <c r="J28" s="364"/>
      <c r="K28" s="364"/>
      <c r="L28" s="364"/>
      <c r="M28" s="35"/>
      <c r="N28" s="35"/>
      <c r="O28" s="35"/>
      <c r="P28" s="35"/>
      <c r="Q28" s="35"/>
      <c r="R28" s="35"/>
    </row>
    <row r="29" spans="1:18" ht="12.75" customHeight="1">
      <c r="A29" s="436" t="s">
        <v>206</v>
      </c>
      <c r="B29" s="436"/>
      <c r="C29" s="436"/>
      <c r="D29" s="436"/>
      <c r="E29" s="436"/>
      <c r="F29" s="436"/>
      <c r="G29" s="436"/>
      <c r="H29" s="436"/>
      <c r="I29" s="436"/>
      <c r="J29" s="436"/>
      <c r="K29" s="436"/>
      <c r="L29" s="436"/>
      <c r="M29" s="54"/>
      <c r="N29" s="16"/>
      <c r="O29" s="16"/>
      <c r="P29" s="16"/>
      <c r="Q29" s="16"/>
      <c r="R29" s="16"/>
    </row>
    <row r="30" spans="1:18" ht="12.75" customHeight="1">
      <c r="A30" s="217" t="s">
        <v>100</v>
      </c>
      <c r="B30" s="50"/>
      <c r="C30" s="50"/>
      <c r="D30" s="50"/>
      <c r="E30" s="50"/>
      <c r="F30" s="50"/>
      <c r="G30" s="50"/>
      <c r="H30" s="50"/>
      <c r="I30" s="50"/>
      <c r="J30" s="50"/>
      <c r="K30" s="50"/>
      <c r="L30" s="50"/>
      <c r="M30" s="50"/>
      <c r="N30" s="35"/>
      <c r="O30" s="35"/>
      <c r="P30" s="35"/>
      <c r="Q30" s="35"/>
      <c r="R30" s="35"/>
    </row>
    <row r="31" spans="1:18" ht="12.75" customHeight="1">
      <c r="A31" s="437" t="s">
        <v>205</v>
      </c>
      <c r="B31" s="437"/>
      <c r="C31" s="437"/>
      <c r="D31" s="437"/>
      <c r="E31" s="437"/>
      <c r="F31" s="437"/>
      <c r="G31" s="437"/>
      <c r="H31" s="437"/>
      <c r="I31" s="60"/>
      <c r="J31" s="60"/>
      <c r="K31" s="60"/>
      <c r="L31" s="60"/>
      <c r="M31" s="60"/>
      <c r="N31" s="60"/>
      <c r="O31" s="60"/>
      <c r="P31" s="60"/>
      <c r="Q31" s="60"/>
      <c r="R31" s="60"/>
    </row>
    <row r="32" spans="1:18" ht="12.75">
      <c r="A32" s="432"/>
      <c r="B32" s="432"/>
      <c r="C32" s="432"/>
      <c r="D32" s="432"/>
      <c r="E32" s="432"/>
      <c r="F32" s="432"/>
      <c r="G32" s="432"/>
      <c r="H32" s="432"/>
      <c r="I32" s="432"/>
      <c r="J32" s="432"/>
      <c r="K32" s="432"/>
      <c r="L32" s="432"/>
      <c r="M32" s="16"/>
      <c r="N32" s="16"/>
      <c r="O32" s="16"/>
      <c r="P32" s="16"/>
      <c r="Q32" s="16"/>
      <c r="R32" s="16"/>
    </row>
    <row r="33" spans="1:18" ht="12.75">
      <c r="A33" s="35"/>
      <c r="B33" s="35"/>
      <c r="C33" s="35"/>
      <c r="D33" s="35"/>
      <c r="E33" s="35"/>
      <c r="F33" s="35"/>
      <c r="G33" s="35"/>
      <c r="H33" s="35"/>
      <c r="I33" s="35"/>
      <c r="J33" s="35"/>
      <c r="K33" s="35"/>
      <c r="L33" s="35"/>
      <c r="M33" s="35"/>
      <c r="N33" s="35"/>
      <c r="O33" s="35"/>
      <c r="P33" s="35"/>
      <c r="Q33" s="35"/>
      <c r="R33" s="35"/>
    </row>
  </sheetData>
  <sheetProtection/>
  <mergeCells count="25">
    <mergeCell ref="R4:R5"/>
    <mergeCell ref="A2:R2"/>
    <mergeCell ref="C4:C5"/>
    <mergeCell ref="D4:D5"/>
    <mergeCell ref="E4:E5"/>
    <mergeCell ref="F4:F5"/>
    <mergeCell ref="A3:R3"/>
    <mergeCell ref="M4:M5"/>
    <mergeCell ref="P4:P5"/>
    <mergeCell ref="N4:N5"/>
    <mergeCell ref="A4:A5"/>
    <mergeCell ref="B4:B5"/>
    <mergeCell ref="Q4:Q5"/>
    <mergeCell ref="O4:O5"/>
    <mergeCell ref="K4:K5"/>
    <mergeCell ref="J4:J5"/>
    <mergeCell ref="A32:L32"/>
    <mergeCell ref="I4:I5"/>
    <mergeCell ref="L4:L5"/>
    <mergeCell ref="G4:G5"/>
    <mergeCell ref="H4:H5"/>
    <mergeCell ref="A27:H27"/>
    <mergeCell ref="A28:L28"/>
    <mergeCell ref="A29:L29"/>
    <mergeCell ref="A31:H31"/>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pageSetUpPr fitToPage="1"/>
  </sheetPr>
  <dimension ref="A1:R31"/>
  <sheetViews>
    <sheetView showGridLines="0" zoomScaleSheetLayoutView="49" zoomScalePageLayoutView="0" workbookViewId="0" topLeftCell="A1">
      <selection activeCell="F15" sqref="F15"/>
    </sheetView>
  </sheetViews>
  <sheetFormatPr defaultColWidth="11.5546875" defaultRowHeight="15.75"/>
  <cols>
    <col min="1" max="1" width="23.3359375" style="108" customWidth="1"/>
    <col min="2" max="9" width="7.5546875" style="19" customWidth="1"/>
    <col min="10" max="10" width="8.10546875" style="19" customWidth="1"/>
    <col min="11" max="18" width="7.5546875" style="19" customWidth="1"/>
    <col min="19" max="16384" width="11.5546875" style="19" customWidth="1"/>
  </cols>
  <sheetData>
    <row r="1" s="249" customFormat="1" ht="12.75">
      <c r="A1" s="246" t="s">
        <v>166</v>
      </c>
    </row>
    <row r="2" spans="1:18" s="249" customFormat="1" ht="12.75" customHeight="1">
      <c r="A2" s="447" t="s">
        <v>242</v>
      </c>
      <c r="B2" s="447"/>
      <c r="C2" s="447"/>
      <c r="D2" s="447"/>
      <c r="E2" s="447"/>
      <c r="F2" s="447"/>
      <c r="G2" s="447"/>
      <c r="H2" s="447"/>
      <c r="I2" s="447"/>
      <c r="J2" s="447"/>
      <c r="K2" s="447"/>
      <c r="L2" s="447"/>
      <c r="M2" s="447"/>
      <c r="N2" s="447"/>
      <c r="O2" s="447"/>
      <c r="P2" s="447"/>
      <c r="Q2" s="447"/>
      <c r="R2" s="447"/>
    </row>
    <row r="3" spans="1:18" s="249" customFormat="1" ht="21.75" customHeight="1" thickBot="1">
      <c r="A3" s="373" t="s">
        <v>221</v>
      </c>
      <c r="B3" s="373"/>
      <c r="C3" s="373"/>
      <c r="D3" s="373"/>
      <c r="E3" s="373"/>
      <c r="F3" s="373"/>
      <c r="G3" s="373"/>
      <c r="H3" s="373"/>
      <c r="I3" s="373"/>
      <c r="J3" s="373"/>
      <c r="K3" s="373"/>
      <c r="L3" s="373"/>
      <c r="M3" s="373"/>
      <c r="N3" s="373"/>
      <c r="O3" s="373"/>
      <c r="P3" s="373"/>
      <c r="Q3" s="373"/>
      <c r="R3" s="373"/>
    </row>
    <row r="4" spans="1:18" ht="12.75" customHeight="1" thickTop="1">
      <c r="A4" s="444" t="s">
        <v>105</v>
      </c>
      <c r="B4" s="440">
        <v>2000</v>
      </c>
      <c r="C4" s="440">
        <v>2001</v>
      </c>
      <c r="D4" s="440">
        <v>2002</v>
      </c>
      <c r="E4" s="440">
        <v>2003</v>
      </c>
      <c r="F4" s="440">
        <v>2004</v>
      </c>
      <c r="G4" s="440">
        <v>2005</v>
      </c>
      <c r="H4" s="440">
        <v>2006</v>
      </c>
      <c r="I4" s="440">
        <v>2007</v>
      </c>
      <c r="J4" s="433" t="s">
        <v>312</v>
      </c>
      <c r="K4" s="440">
        <v>2009</v>
      </c>
      <c r="L4" s="440">
        <v>2010</v>
      </c>
      <c r="M4" s="440">
        <v>2011</v>
      </c>
      <c r="N4" s="440">
        <v>2012</v>
      </c>
      <c r="O4" s="440">
        <v>2013</v>
      </c>
      <c r="P4" s="440">
        <v>2014</v>
      </c>
      <c r="Q4" s="440">
        <v>2015</v>
      </c>
      <c r="R4" s="440">
        <v>2016</v>
      </c>
    </row>
    <row r="5" spans="1:18" ht="12.75" customHeight="1">
      <c r="A5" s="445"/>
      <c r="B5" s="441"/>
      <c r="C5" s="441"/>
      <c r="D5" s="441"/>
      <c r="E5" s="441"/>
      <c r="F5" s="441"/>
      <c r="G5" s="441"/>
      <c r="H5" s="441"/>
      <c r="I5" s="441"/>
      <c r="J5" s="441"/>
      <c r="K5" s="441"/>
      <c r="L5" s="441"/>
      <c r="M5" s="441"/>
      <c r="N5" s="441"/>
      <c r="O5" s="441"/>
      <c r="P5" s="441"/>
      <c r="Q5" s="441"/>
      <c r="R5" s="441"/>
    </row>
    <row r="6" spans="1:18" ht="12.75" customHeight="1">
      <c r="A6" s="107"/>
      <c r="B6" s="27"/>
      <c r="C6" s="27"/>
      <c r="D6" s="27"/>
      <c r="E6" s="27"/>
      <c r="F6" s="27"/>
      <c r="G6" s="27"/>
      <c r="H6" s="27"/>
      <c r="I6" s="27"/>
      <c r="J6" s="27"/>
      <c r="K6" s="27"/>
      <c r="L6" s="27"/>
      <c r="M6" s="27"/>
      <c r="N6" s="27"/>
      <c r="O6" s="27"/>
      <c r="P6" s="27"/>
      <c r="Q6" s="27"/>
      <c r="R6" s="27"/>
    </row>
    <row r="7" spans="1:18" ht="16.5" customHeight="1">
      <c r="A7" s="143" t="s">
        <v>146</v>
      </c>
      <c r="B7" s="27"/>
      <c r="C7" s="27"/>
      <c r="D7" s="27"/>
      <c r="E7" s="27"/>
      <c r="F7" s="27"/>
      <c r="G7" s="27"/>
      <c r="H7" s="27"/>
      <c r="I7" s="27"/>
      <c r="J7" s="27"/>
      <c r="K7" s="27"/>
      <c r="L7" s="27"/>
      <c r="M7" s="27"/>
      <c r="N7" s="27"/>
      <c r="O7" s="27"/>
      <c r="P7" s="27"/>
      <c r="Q7" s="27"/>
      <c r="R7" s="27"/>
    </row>
    <row r="8" spans="1:18" ht="16.5" customHeight="1">
      <c r="A8" s="143" t="s">
        <v>142</v>
      </c>
      <c r="B8" s="58">
        <v>291395</v>
      </c>
      <c r="C8" s="58">
        <v>280011</v>
      </c>
      <c r="D8" s="58">
        <v>277637</v>
      </c>
      <c r="E8" s="58">
        <v>279848</v>
      </c>
      <c r="F8" s="58">
        <v>277318</v>
      </c>
      <c r="G8" s="58">
        <v>275144</v>
      </c>
      <c r="H8" s="58">
        <v>267513</v>
      </c>
      <c r="I8" s="58">
        <v>263856</v>
      </c>
      <c r="J8" s="58" t="s">
        <v>89</v>
      </c>
      <c r="K8" s="58">
        <v>267848</v>
      </c>
      <c r="L8" s="58">
        <v>265688</v>
      </c>
      <c r="M8" s="58">
        <v>265513</v>
      </c>
      <c r="N8" s="58">
        <v>266393</v>
      </c>
      <c r="O8" s="58">
        <v>267148</v>
      </c>
      <c r="P8" s="58">
        <v>262242</v>
      </c>
      <c r="Q8" s="58">
        <v>261046</v>
      </c>
      <c r="R8" s="58">
        <v>265757</v>
      </c>
    </row>
    <row r="9" spans="1:18" ht="16.5" customHeight="1">
      <c r="A9" s="143" t="s">
        <v>72</v>
      </c>
      <c r="B9" s="59">
        <v>733</v>
      </c>
      <c r="C9" s="59">
        <v>788</v>
      </c>
      <c r="D9" s="59">
        <v>856</v>
      </c>
      <c r="E9" s="59">
        <v>947</v>
      </c>
      <c r="F9" s="59">
        <v>1104</v>
      </c>
      <c r="G9" s="59">
        <v>1217</v>
      </c>
      <c r="H9" s="59">
        <v>1295</v>
      </c>
      <c r="I9" s="59">
        <v>1387</v>
      </c>
      <c r="J9" s="59">
        <v>1454</v>
      </c>
      <c r="K9" s="59">
        <v>1621</v>
      </c>
      <c r="L9" s="59">
        <v>1766</v>
      </c>
      <c r="M9" s="59">
        <v>1863</v>
      </c>
      <c r="N9" s="59">
        <v>2182.39</v>
      </c>
      <c r="O9" s="59">
        <v>2206.63</v>
      </c>
      <c r="P9" s="59">
        <v>2410.93</v>
      </c>
      <c r="Q9" s="59">
        <v>2641.32</v>
      </c>
      <c r="R9" s="59">
        <v>2811.76</v>
      </c>
    </row>
    <row r="10" spans="1:18" ht="16.5" customHeight="1">
      <c r="A10" s="143" t="s">
        <v>73</v>
      </c>
      <c r="B10" s="130">
        <v>62</v>
      </c>
      <c r="C10" s="130">
        <v>62</v>
      </c>
      <c r="D10" s="130">
        <v>63</v>
      </c>
      <c r="E10" s="130">
        <v>63</v>
      </c>
      <c r="F10" s="130">
        <v>63</v>
      </c>
      <c r="G10" s="130">
        <v>63</v>
      </c>
      <c r="H10" s="130">
        <v>64</v>
      </c>
      <c r="I10" s="130">
        <v>64</v>
      </c>
      <c r="J10" s="130">
        <v>64</v>
      </c>
      <c r="K10" s="130">
        <v>64.4</v>
      </c>
      <c r="L10" s="130">
        <v>64.5</v>
      </c>
      <c r="M10" s="130">
        <v>64</v>
      </c>
      <c r="N10" s="130">
        <v>64.39</v>
      </c>
      <c r="O10" s="130">
        <v>64.3</v>
      </c>
      <c r="P10" s="130">
        <v>64.5</v>
      </c>
      <c r="Q10" s="130">
        <v>64.5</v>
      </c>
      <c r="R10" s="130">
        <v>64.1</v>
      </c>
    </row>
    <row r="11" spans="1:18" ht="16.5" customHeight="1">
      <c r="A11" s="143"/>
      <c r="B11" s="59"/>
      <c r="C11" s="59"/>
      <c r="D11" s="59"/>
      <c r="E11" s="59"/>
      <c r="F11" s="59"/>
      <c r="G11" s="62"/>
      <c r="H11" s="62"/>
      <c r="I11" s="62"/>
      <c r="J11" s="62"/>
      <c r="K11" s="62"/>
      <c r="L11" s="62"/>
      <c r="M11" s="62"/>
      <c r="N11" s="62"/>
      <c r="O11" s="62"/>
      <c r="P11" s="62"/>
      <c r="Q11" s="62"/>
      <c r="R11" s="62"/>
    </row>
    <row r="12" spans="1:18" ht="16.5" customHeight="1">
      <c r="A12" s="143" t="s">
        <v>143</v>
      </c>
      <c r="B12" s="59"/>
      <c r="C12" s="59"/>
      <c r="D12" s="59"/>
      <c r="E12" s="59"/>
      <c r="F12" s="59"/>
      <c r="G12" s="62"/>
      <c r="H12" s="62"/>
      <c r="I12" s="62"/>
      <c r="J12" s="62"/>
      <c r="K12" s="62"/>
      <c r="L12" s="62"/>
      <c r="M12" s="62"/>
      <c r="N12" s="62"/>
      <c r="O12" s="62"/>
      <c r="P12" s="62"/>
      <c r="Q12" s="62"/>
      <c r="R12" s="62"/>
    </row>
    <row r="13" spans="1:18" ht="16.5" customHeight="1">
      <c r="A13" s="143" t="s">
        <v>142</v>
      </c>
      <c r="B13" s="58">
        <v>426374</v>
      </c>
      <c r="C13" s="58">
        <v>443041</v>
      </c>
      <c r="D13" s="58">
        <v>461397</v>
      </c>
      <c r="E13" s="58">
        <v>479798</v>
      </c>
      <c r="F13" s="58">
        <v>503759</v>
      </c>
      <c r="G13" s="58">
        <v>525381</v>
      </c>
      <c r="H13" s="58">
        <v>545017</v>
      </c>
      <c r="I13" s="58">
        <v>570087</v>
      </c>
      <c r="J13" s="58" t="s">
        <v>90</v>
      </c>
      <c r="K13" s="58">
        <v>552970</v>
      </c>
      <c r="L13" s="58">
        <v>573483</v>
      </c>
      <c r="M13" s="58">
        <v>596120</v>
      </c>
      <c r="N13" s="58">
        <v>619529</v>
      </c>
      <c r="O13" s="58">
        <v>643395</v>
      </c>
      <c r="P13" s="58">
        <v>669234</v>
      </c>
      <c r="Q13" s="58">
        <v>692404</v>
      </c>
      <c r="R13" s="58">
        <v>722704</v>
      </c>
    </row>
    <row r="14" spans="1:18" ht="16.5" customHeight="1">
      <c r="A14" s="218" t="s">
        <v>310</v>
      </c>
      <c r="B14" s="59">
        <v>897</v>
      </c>
      <c r="C14" s="59">
        <v>973</v>
      </c>
      <c r="D14" s="59">
        <v>1055</v>
      </c>
      <c r="E14" s="59">
        <v>1142</v>
      </c>
      <c r="F14" s="59">
        <v>1241</v>
      </c>
      <c r="G14" s="59">
        <v>1352</v>
      </c>
      <c r="H14" s="59">
        <v>1444</v>
      </c>
      <c r="I14" s="59">
        <v>1551</v>
      </c>
      <c r="J14" s="59">
        <v>2068</v>
      </c>
      <c r="K14" s="59">
        <v>2221</v>
      </c>
      <c r="L14" s="59">
        <v>2362</v>
      </c>
      <c r="M14" s="59">
        <v>2539</v>
      </c>
      <c r="N14" s="59">
        <v>2686.66</v>
      </c>
      <c r="O14" s="59">
        <v>2827.0422380217333</v>
      </c>
      <c r="P14" s="59">
        <v>2994</v>
      </c>
      <c r="Q14" s="59">
        <v>3261</v>
      </c>
      <c r="R14" s="59">
        <v>3304</v>
      </c>
    </row>
    <row r="15" spans="1:18" ht="16.5" customHeight="1">
      <c r="A15" s="143" t="s">
        <v>73</v>
      </c>
      <c r="B15" s="130">
        <v>64</v>
      </c>
      <c r="C15" s="130">
        <v>65</v>
      </c>
      <c r="D15" s="130">
        <v>66</v>
      </c>
      <c r="E15" s="130">
        <v>66</v>
      </c>
      <c r="F15" s="130">
        <v>67</v>
      </c>
      <c r="G15" s="130">
        <v>67</v>
      </c>
      <c r="H15" s="130">
        <v>67</v>
      </c>
      <c r="I15" s="130">
        <v>68</v>
      </c>
      <c r="J15" s="130">
        <v>68</v>
      </c>
      <c r="K15" s="130">
        <v>68</v>
      </c>
      <c r="L15" s="130">
        <v>69</v>
      </c>
      <c r="M15" s="130">
        <v>69</v>
      </c>
      <c r="N15" s="130">
        <v>69.08</v>
      </c>
      <c r="O15" s="130">
        <v>69.3</v>
      </c>
      <c r="P15" s="130">
        <v>69.5</v>
      </c>
      <c r="Q15" s="130">
        <v>69.6</v>
      </c>
      <c r="R15" s="130">
        <v>69.8</v>
      </c>
    </row>
    <row r="16" spans="1:18" ht="16.5" customHeight="1">
      <c r="A16" s="143"/>
      <c r="B16" s="59"/>
      <c r="C16" s="59"/>
      <c r="D16" s="59"/>
      <c r="E16" s="59"/>
      <c r="F16" s="59"/>
      <c r="G16" s="62"/>
      <c r="H16" s="62"/>
      <c r="I16" s="62"/>
      <c r="J16" s="62"/>
      <c r="K16" s="62"/>
      <c r="L16" s="62"/>
      <c r="M16" s="62"/>
      <c r="N16" s="62"/>
      <c r="O16" s="62"/>
      <c r="P16" s="62"/>
      <c r="Q16" s="62"/>
      <c r="R16" s="62"/>
    </row>
    <row r="17" spans="1:18" ht="16.5" customHeight="1">
      <c r="A17" s="143" t="s">
        <v>144</v>
      </c>
      <c r="B17" s="59"/>
      <c r="C17" s="59"/>
      <c r="D17" s="59"/>
      <c r="E17" s="59"/>
      <c r="F17" s="59"/>
      <c r="G17" s="62"/>
      <c r="H17" s="62"/>
      <c r="I17" s="62"/>
      <c r="J17" s="62"/>
      <c r="K17" s="62"/>
      <c r="L17" s="62"/>
      <c r="M17" s="62"/>
      <c r="N17" s="62"/>
      <c r="O17" s="62"/>
      <c r="P17" s="62"/>
      <c r="Q17" s="62"/>
      <c r="R17" s="62"/>
    </row>
    <row r="18" spans="1:18" ht="16.5" customHeight="1">
      <c r="A18" s="143" t="s">
        <v>142</v>
      </c>
      <c r="B18" s="58">
        <v>85871</v>
      </c>
      <c r="C18" s="58">
        <v>75308</v>
      </c>
      <c r="D18" s="58">
        <v>73087</v>
      </c>
      <c r="E18" s="58">
        <v>70491</v>
      </c>
      <c r="F18" s="58">
        <v>73026</v>
      </c>
      <c r="G18" s="58">
        <v>72959</v>
      </c>
      <c r="H18" s="58">
        <v>72549</v>
      </c>
      <c r="I18" s="58">
        <v>72110</v>
      </c>
      <c r="J18" s="58" t="s">
        <v>91</v>
      </c>
      <c r="K18" s="58">
        <v>71578</v>
      </c>
      <c r="L18" s="58">
        <v>72739</v>
      </c>
      <c r="M18" s="58">
        <v>74545</v>
      </c>
      <c r="N18" s="58">
        <v>76559</v>
      </c>
      <c r="O18" s="58">
        <v>75772</v>
      </c>
      <c r="P18" s="58">
        <v>81419</v>
      </c>
      <c r="Q18" s="58">
        <v>81521</v>
      </c>
      <c r="R18" s="58">
        <v>81772</v>
      </c>
    </row>
    <row r="19" spans="1:18" ht="16.5" customHeight="1">
      <c r="A19" s="218" t="s">
        <v>311</v>
      </c>
      <c r="B19" s="59">
        <v>243</v>
      </c>
      <c r="C19" s="59">
        <v>264</v>
      </c>
      <c r="D19" s="59">
        <v>284</v>
      </c>
      <c r="E19" s="59">
        <v>308</v>
      </c>
      <c r="F19" s="59">
        <v>353</v>
      </c>
      <c r="G19" s="62">
        <v>390</v>
      </c>
      <c r="H19" s="62">
        <v>417</v>
      </c>
      <c r="I19" s="62">
        <v>452</v>
      </c>
      <c r="J19" s="62">
        <v>553</v>
      </c>
      <c r="K19" s="62">
        <v>585</v>
      </c>
      <c r="L19" s="62">
        <v>638</v>
      </c>
      <c r="M19" s="62">
        <v>885</v>
      </c>
      <c r="N19" s="58">
        <v>1096</v>
      </c>
      <c r="O19" s="58">
        <v>1179.8954407294834</v>
      </c>
      <c r="P19" s="58">
        <v>1213</v>
      </c>
      <c r="Q19" s="58">
        <v>1320</v>
      </c>
      <c r="R19" s="58">
        <v>1334</v>
      </c>
    </row>
    <row r="20" spans="1:18" ht="16.5" customHeight="1">
      <c r="A20" s="143" t="s">
        <v>73</v>
      </c>
      <c r="B20" s="130">
        <v>9</v>
      </c>
      <c r="C20" s="130">
        <v>9</v>
      </c>
      <c r="D20" s="130">
        <v>10</v>
      </c>
      <c r="E20" s="130">
        <v>20</v>
      </c>
      <c r="F20" s="130">
        <v>20</v>
      </c>
      <c r="G20" s="130">
        <v>21</v>
      </c>
      <c r="H20" s="130">
        <v>21</v>
      </c>
      <c r="I20" s="130">
        <v>22</v>
      </c>
      <c r="J20" s="130">
        <v>21</v>
      </c>
      <c r="K20" s="130">
        <v>21</v>
      </c>
      <c r="L20" s="130">
        <v>22</v>
      </c>
      <c r="M20" s="130">
        <v>22</v>
      </c>
      <c r="N20" s="130">
        <v>22.43</v>
      </c>
      <c r="O20" s="130">
        <v>22.9</v>
      </c>
      <c r="P20" s="130">
        <v>23.1</v>
      </c>
      <c r="Q20" s="130">
        <v>23.5</v>
      </c>
      <c r="R20" s="130">
        <v>23.9</v>
      </c>
    </row>
    <row r="21" spans="1:18" ht="16.5" customHeight="1">
      <c r="A21" s="143"/>
      <c r="B21" s="59"/>
      <c r="C21" s="59"/>
      <c r="D21" s="59"/>
      <c r="E21" s="59"/>
      <c r="F21" s="59"/>
      <c r="G21" s="62"/>
      <c r="H21" s="62"/>
      <c r="I21" s="62"/>
      <c r="J21" s="62"/>
      <c r="K21" s="62"/>
      <c r="L21" s="62"/>
      <c r="M21" s="62"/>
      <c r="N21" s="62"/>
      <c r="O21" s="62"/>
      <c r="P21" s="62"/>
      <c r="Q21" s="62"/>
      <c r="R21" s="62"/>
    </row>
    <row r="22" spans="1:18" ht="16.5" customHeight="1">
      <c r="A22" s="143" t="s">
        <v>145</v>
      </c>
      <c r="B22" s="59"/>
      <c r="C22" s="59"/>
      <c r="D22" s="59"/>
      <c r="E22" s="59"/>
      <c r="F22" s="59"/>
      <c r="G22" s="62"/>
      <c r="H22" s="62"/>
      <c r="I22" s="62"/>
      <c r="J22" s="62"/>
      <c r="K22" s="62"/>
      <c r="L22" s="62"/>
      <c r="M22" s="62"/>
      <c r="N22" s="62"/>
      <c r="O22" s="62"/>
      <c r="P22" s="62"/>
      <c r="Q22" s="62"/>
      <c r="R22" s="62"/>
    </row>
    <row r="23" spans="1:18" ht="16.5" customHeight="1">
      <c r="A23" s="143" t="s">
        <v>142</v>
      </c>
      <c r="B23" s="58">
        <v>18824</v>
      </c>
      <c r="C23" s="58">
        <v>20547</v>
      </c>
      <c r="D23" s="58">
        <v>21370</v>
      </c>
      <c r="E23" s="58">
        <v>22738</v>
      </c>
      <c r="F23" s="58">
        <v>24383</v>
      </c>
      <c r="G23" s="58">
        <v>25710</v>
      </c>
      <c r="H23" s="58">
        <v>26618</v>
      </c>
      <c r="I23" s="58">
        <v>27209</v>
      </c>
      <c r="J23" s="58" t="s">
        <v>92</v>
      </c>
      <c r="K23" s="58">
        <v>21940</v>
      </c>
      <c r="L23" s="58">
        <v>22065</v>
      </c>
      <c r="M23" s="58">
        <v>22240</v>
      </c>
      <c r="N23" s="58">
        <v>22389</v>
      </c>
      <c r="O23" s="58">
        <v>22792</v>
      </c>
      <c r="P23" s="58">
        <v>23087</v>
      </c>
      <c r="Q23" s="58">
        <v>23029</v>
      </c>
      <c r="R23" s="58">
        <v>23329</v>
      </c>
    </row>
    <row r="24" spans="1:18" ht="16.5" customHeight="1">
      <c r="A24" s="218" t="s">
        <v>313</v>
      </c>
      <c r="B24" s="59">
        <v>244</v>
      </c>
      <c r="C24" s="59">
        <v>260</v>
      </c>
      <c r="D24" s="59">
        <v>273</v>
      </c>
      <c r="E24" s="59">
        <v>292</v>
      </c>
      <c r="F24" s="59">
        <v>340</v>
      </c>
      <c r="G24" s="62">
        <v>363</v>
      </c>
      <c r="H24" s="62">
        <v>379</v>
      </c>
      <c r="I24" s="62">
        <v>396</v>
      </c>
      <c r="J24" s="62">
        <v>445</v>
      </c>
      <c r="K24" s="62">
        <v>506</v>
      </c>
      <c r="L24" s="62">
        <v>496</v>
      </c>
      <c r="M24" s="62">
        <v>570</v>
      </c>
      <c r="N24" s="131">
        <v>728.18</v>
      </c>
      <c r="O24" s="131">
        <v>757.2213299573561</v>
      </c>
      <c r="P24" s="131">
        <v>781</v>
      </c>
      <c r="Q24" s="131">
        <v>851</v>
      </c>
      <c r="R24" s="131">
        <v>835</v>
      </c>
    </row>
    <row r="25" spans="1:18" ht="16.5" customHeight="1">
      <c r="A25" s="218" t="s">
        <v>73</v>
      </c>
      <c r="B25" s="59">
        <v>71</v>
      </c>
      <c r="C25" s="59">
        <v>72</v>
      </c>
      <c r="D25" s="59">
        <v>72</v>
      </c>
      <c r="E25" s="59">
        <v>72</v>
      </c>
      <c r="F25" s="59">
        <v>72</v>
      </c>
      <c r="G25" s="62">
        <v>72</v>
      </c>
      <c r="H25" s="62">
        <v>73</v>
      </c>
      <c r="I25" s="62">
        <v>73</v>
      </c>
      <c r="J25" s="62">
        <v>72</v>
      </c>
      <c r="K25" s="62">
        <v>72</v>
      </c>
      <c r="L25" s="62">
        <v>73</v>
      </c>
      <c r="M25" s="62">
        <v>73</v>
      </c>
      <c r="N25" s="131">
        <v>73.7</v>
      </c>
      <c r="O25" s="131">
        <v>74.2</v>
      </c>
      <c r="P25" s="131">
        <v>74.6</v>
      </c>
      <c r="Q25" s="131">
        <v>75</v>
      </c>
      <c r="R25" s="131">
        <v>75.5</v>
      </c>
    </row>
    <row r="26" spans="1:18" ht="16.5" customHeight="1" thickBot="1">
      <c r="A26" s="298"/>
      <c r="B26" s="299"/>
      <c r="C26" s="299"/>
      <c r="D26" s="299"/>
      <c r="E26" s="299"/>
      <c r="F26" s="299"/>
      <c r="G26" s="299"/>
      <c r="H26" s="299"/>
      <c r="I26" s="299"/>
      <c r="J26" s="299"/>
      <c r="K26" s="299"/>
      <c r="L26" s="299"/>
      <c r="M26" s="299"/>
      <c r="N26" s="299"/>
      <c r="O26" s="299"/>
      <c r="P26" s="299"/>
      <c r="Q26" s="299"/>
      <c r="R26" s="299"/>
    </row>
    <row r="27" spans="1:12" ht="12.75" customHeight="1" thickTop="1">
      <c r="A27" s="410" t="s">
        <v>293</v>
      </c>
      <c r="B27" s="411"/>
      <c r="C27" s="411"/>
      <c r="D27" s="411"/>
      <c r="E27" s="411"/>
      <c r="F27" s="411"/>
      <c r="G27" s="411"/>
      <c r="H27" s="411"/>
      <c r="I27" s="411"/>
      <c r="J27" s="411"/>
      <c r="K27" s="411"/>
      <c r="L27" s="411"/>
    </row>
    <row r="28" spans="1:18" ht="12.75" customHeight="1">
      <c r="A28" s="219" t="s">
        <v>294</v>
      </c>
      <c r="B28" s="216"/>
      <c r="C28" s="216"/>
      <c r="D28" s="216"/>
      <c r="E28" s="216"/>
      <c r="F28" s="216"/>
      <c r="G28" s="216"/>
      <c r="H28" s="216"/>
      <c r="I28" s="216"/>
      <c r="J28" s="216"/>
      <c r="K28" s="216"/>
      <c r="L28" s="216"/>
      <c r="M28" s="168"/>
      <c r="N28" s="99"/>
      <c r="O28" s="99"/>
      <c r="P28" s="99"/>
      <c r="Q28" s="99"/>
      <c r="R28" s="99"/>
    </row>
    <row r="29" spans="1:12" ht="12.75">
      <c r="A29" s="446" t="s">
        <v>292</v>
      </c>
      <c r="B29" s="420"/>
      <c r="C29" s="420"/>
      <c r="D29" s="420"/>
      <c r="E29" s="420"/>
      <c r="F29" s="420"/>
      <c r="G29" s="420"/>
      <c r="H29" s="420"/>
      <c r="I29" s="420"/>
      <c r="J29" s="420"/>
      <c r="K29" s="420"/>
      <c r="L29" s="420"/>
    </row>
    <row r="30" spans="1:12" ht="12.75">
      <c r="A30" s="443" t="s">
        <v>100</v>
      </c>
      <c r="B30" s="443"/>
      <c r="C30" s="443"/>
      <c r="D30" s="443"/>
      <c r="E30" s="443"/>
      <c r="F30" s="443"/>
      <c r="G30" s="443"/>
      <c r="H30" s="443"/>
      <c r="I30" s="443"/>
      <c r="J30" s="443"/>
      <c r="K30" s="443"/>
      <c r="L30" s="443"/>
    </row>
    <row r="31" spans="1:12" ht="12.75">
      <c r="A31" s="437" t="s">
        <v>205</v>
      </c>
      <c r="B31" s="442"/>
      <c r="C31" s="442"/>
      <c r="D31" s="442"/>
      <c r="E31" s="442"/>
      <c r="F31" s="442"/>
      <c r="G31" s="442"/>
      <c r="H31" s="442"/>
      <c r="I31" s="442"/>
      <c r="J31" s="442"/>
      <c r="K31" s="442"/>
      <c r="L31" s="442"/>
    </row>
  </sheetData>
  <sheetProtection/>
  <mergeCells count="24">
    <mergeCell ref="A3:R3"/>
    <mergeCell ref="I4:I5"/>
    <mergeCell ref="R4:R5"/>
    <mergeCell ref="H4:H5"/>
    <mergeCell ref="E4:E5"/>
    <mergeCell ref="L4:L5"/>
    <mergeCell ref="J4:J5"/>
    <mergeCell ref="A29:L29"/>
    <mergeCell ref="A2:R2"/>
    <mergeCell ref="G4:G5"/>
    <mergeCell ref="N4:N5"/>
    <mergeCell ref="C4:C5"/>
    <mergeCell ref="K4:K5"/>
    <mergeCell ref="Q4:Q5"/>
    <mergeCell ref="P4:P5"/>
    <mergeCell ref="O4:O5"/>
    <mergeCell ref="M4:M5"/>
    <mergeCell ref="D4:D5"/>
    <mergeCell ref="A31:L31"/>
    <mergeCell ref="A30:L30"/>
    <mergeCell ref="A4:A5"/>
    <mergeCell ref="B4:B5"/>
    <mergeCell ref="F4:F5"/>
    <mergeCell ref="A27:L27"/>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R35"/>
  <sheetViews>
    <sheetView showGridLines="0" zoomScaleSheetLayoutView="49" zoomScalePageLayoutView="0" workbookViewId="0" topLeftCell="A1">
      <selection activeCell="F26" sqref="F26"/>
    </sheetView>
  </sheetViews>
  <sheetFormatPr defaultColWidth="11.5546875" defaultRowHeight="15.75"/>
  <cols>
    <col min="1" max="1" width="20.88671875" style="19" customWidth="1"/>
    <col min="2" max="2" width="7.5546875" style="19" customWidth="1"/>
    <col min="3" max="3" width="7.21484375" style="19" customWidth="1"/>
    <col min="4" max="4" width="7.3359375" style="19" customWidth="1"/>
    <col min="5" max="5" width="7.21484375" style="19" customWidth="1"/>
    <col min="6" max="6" width="7.3359375" style="19" customWidth="1"/>
    <col min="7" max="18" width="7.6640625" style="19" customWidth="1"/>
    <col min="19" max="16384" width="11.5546875" style="19" customWidth="1"/>
  </cols>
  <sheetData>
    <row r="1" s="249" customFormat="1" ht="12.75">
      <c r="A1" s="246" t="s">
        <v>166</v>
      </c>
    </row>
    <row r="2" spans="1:18" s="249" customFormat="1" ht="12.75" customHeight="1">
      <c r="A2" s="415" t="s">
        <v>243</v>
      </c>
      <c r="B2" s="415"/>
      <c r="C2" s="415"/>
      <c r="D2" s="415"/>
      <c r="E2" s="415"/>
      <c r="F2" s="415"/>
      <c r="G2" s="415"/>
      <c r="H2" s="415"/>
      <c r="I2" s="415"/>
      <c r="J2" s="415"/>
      <c r="K2" s="415"/>
      <c r="L2" s="415"/>
      <c r="M2" s="415"/>
      <c r="N2" s="415"/>
      <c r="O2" s="415"/>
      <c r="P2" s="415"/>
      <c r="Q2" s="415"/>
      <c r="R2" s="415"/>
    </row>
    <row r="3" spans="1:18" s="249" customFormat="1" ht="18" customHeight="1" thickBot="1">
      <c r="A3" s="373" t="s">
        <v>222</v>
      </c>
      <c r="B3" s="373"/>
      <c r="C3" s="373"/>
      <c r="D3" s="373"/>
      <c r="E3" s="373"/>
      <c r="F3" s="373"/>
      <c r="G3" s="373"/>
      <c r="H3" s="373"/>
      <c r="I3" s="373"/>
      <c r="J3" s="373"/>
      <c r="K3" s="373"/>
      <c r="L3" s="373"/>
      <c r="M3" s="373"/>
      <c r="N3" s="373"/>
      <c r="O3" s="373"/>
      <c r="P3" s="373"/>
      <c r="Q3" s="373"/>
      <c r="R3" s="373"/>
    </row>
    <row r="4" spans="1:18" ht="12.75" customHeight="1" thickTop="1">
      <c r="A4" s="444" t="s">
        <v>105</v>
      </c>
      <c r="B4" s="440">
        <v>2000</v>
      </c>
      <c r="C4" s="440">
        <v>2001</v>
      </c>
      <c r="D4" s="440">
        <v>2002</v>
      </c>
      <c r="E4" s="440">
        <v>2003</v>
      </c>
      <c r="F4" s="440">
        <v>2004</v>
      </c>
      <c r="G4" s="440">
        <v>2005</v>
      </c>
      <c r="H4" s="440">
        <v>2006</v>
      </c>
      <c r="I4" s="440">
        <v>2007</v>
      </c>
      <c r="J4" s="433" t="s">
        <v>314</v>
      </c>
      <c r="K4" s="440">
        <v>2009</v>
      </c>
      <c r="L4" s="440">
        <v>2010</v>
      </c>
      <c r="M4" s="440">
        <v>2011</v>
      </c>
      <c r="N4" s="440">
        <v>2012</v>
      </c>
      <c r="O4" s="440">
        <v>2013</v>
      </c>
      <c r="P4" s="440">
        <v>2014</v>
      </c>
      <c r="Q4" s="440">
        <v>2015</v>
      </c>
      <c r="R4" s="440">
        <v>2016</v>
      </c>
    </row>
    <row r="5" spans="1:18" ht="12.75" customHeight="1">
      <c r="A5" s="445"/>
      <c r="B5" s="441"/>
      <c r="C5" s="441"/>
      <c r="D5" s="441"/>
      <c r="E5" s="441"/>
      <c r="F5" s="441"/>
      <c r="G5" s="441"/>
      <c r="H5" s="441"/>
      <c r="I5" s="441"/>
      <c r="J5" s="441"/>
      <c r="K5" s="441"/>
      <c r="L5" s="441"/>
      <c r="M5" s="441"/>
      <c r="N5" s="441"/>
      <c r="O5" s="441"/>
      <c r="P5" s="441"/>
      <c r="Q5" s="441"/>
      <c r="R5" s="441"/>
    </row>
    <row r="6" spans="1:18" ht="12.75" customHeight="1">
      <c r="A6" s="27"/>
      <c r="B6" s="27"/>
      <c r="C6" s="27"/>
      <c r="D6" s="27"/>
      <c r="E6" s="27"/>
      <c r="F6" s="27"/>
      <c r="G6" s="27"/>
      <c r="H6" s="27"/>
      <c r="I6" s="27"/>
      <c r="J6" s="27"/>
      <c r="K6" s="27"/>
      <c r="L6" s="27"/>
      <c r="M6" s="27"/>
      <c r="N6" s="27"/>
      <c r="O6" s="27"/>
      <c r="P6" s="27"/>
      <c r="Q6" s="27"/>
      <c r="R6" s="27"/>
    </row>
    <row r="7" spans="1:18" ht="16.5" customHeight="1">
      <c r="A7" s="54" t="s">
        <v>147</v>
      </c>
      <c r="B7" s="27"/>
      <c r="C7" s="27"/>
      <c r="D7" s="27"/>
      <c r="E7" s="27"/>
      <c r="F7" s="27"/>
      <c r="G7" s="27"/>
      <c r="H7" s="27"/>
      <c r="I7" s="27"/>
      <c r="J7" s="27"/>
      <c r="K7" s="27"/>
      <c r="L7" s="27"/>
      <c r="M7" s="27"/>
      <c r="N7" s="27"/>
      <c r="O7" s="27"/>
      <c r="P7" s="27"/>
      <c r="Q7" s="27"/>
      <c r="R7" s="27"/>
    </row>
    <row r="8" spans="1:18" ht="16.5" customHeight="1">
      <c r="A8" s="16" t="s">
        <v>142</v>
      </c>
      <c r="B8" s="58">
        <v>491464</v>
      </c>
      <c r="C8" s="58">
        <v>545139</v>
      </c>
      <c r="D8" s="58">
        <v>594306</v>
      </c>
      <c r="E8" s="58">
        <v>636871</v>
      </c>
      <c r="F8" s="58">
        <v>691860</v>
      </c>
      <c r="G8" s="58">
        <v>741108</v>
      </c>
      <c r="H8" s="58">
        <v>789191</v>
      </c>
      <c r="I8" s="58">
        <v>859157</v>
      </c>
      <c r="J8" s="58">
        <v>914010</v>
      </c>
      <c r="K8" s="58">
        <v>977216</v>
      </c>
      <c r="L8" s="58">
        <v>1046498</v>
      </c>
      <c r="M8" s="58">
        <v>1123827</v>
      </c>
      <c r="N8" s="58">
        <v>1201112</v>
      </c>
      <c r="O8" s="58">
        <v>1283079</v>
      </c>
      <c r="P8" s="58">
        <v>1378660</v>
      </c>
      <c r="Q8" s="58">
        <v>1465525</v>
      </c>
      <c r="R8" s="58">
        <v>1574930</v>
      </c>
    </row>
    <row r="9" spans="1:18" ht="16.5" customHeight="1">
      <c r="A9" s="54" t="s">
        <v>72</v>
      </c>
      <c r="B9" s="59">
        <v>862</v>
      </c>
      <c r="C9" s="59">
        <v>976</v>
      </c>
      <c r="D9" s="59">
        <v>1087</v>
      </c>
      <c r="E9" s="59">
        <v>1208</v>
      </c>
      <c r="F9" s="59">
        <v>1408</v>
      </c>
      <c r="G9" s="59">
        <v>1585</v>
      </c>
      <c r="H9" s="59">
        <v>1749</v>
      </c>
      <c r="I9" s="59">
        <v>1939</v>
      </c>
      <c r="J9" s="59">
        <v>2064</v>
      </c>
      <c r="K9" s="59">
        <v>2339</v>
      </c>
      <c r="L9" s="59">
        <v>2578</v>
      </c>
      <c r="M9" s="59">
        <v>2867</v>
      </c>
      <c r="N9" s="59">
        <v>3212.96</v>
      </c>
      <c r="O9" s="59">
        <v>3434.01</v>
      </c>
      <c r="P9" s="59">
        <v>3776.57</v>
      </c>
      <c r="Q9" s="59">
        <v>4151.84</v>
      </c>
      <c r="R9" s="59">
        <v>4495.96</v>
      </c>
    </row>
    <row r="10" spans="1:18" ht="16.5" customHeight="1">
      <c r="A10" s="54" t="s">
        <v>73</v>
      </c>
      <c r="B10" s="130">
        <v>67</v>
      </c>
      <c r="C10" s="130">
        <v>67</v>
      </c>
      <c r="D10" s="130">
        <v>67</v>
      </c>
      <c r="E10" s="130">
        <v>68</v>
      </c>
      <c r="F10" s="130">
        <v>68</v>
      </c>
      <c r="G10" s="130">
        <v>68</v>
      </c>
      <c r="H10" s="130">
        <v>68</v>
      </c>
      <c r="I10" s="130">
        <v>68</v>
      </c>
      <c r="J10" s="130">
        <v>69</v>
      </c>
      <c r="K10" s="130">
        <v>69</v>
      </c>
      <c r="L10" s="130">
        <v>69</v>
      </c>
      <c r="M10" s="130">
        <v>69</v>
      </c>
      <c r="N10" s="130">
        <v>69.08</v>
      </c>
      <c r="O10" s="130">
        <v>69.1</v>
      </c>
      <c r="P10" s="130">
        <v>69.2</v>
      </c>
      <c r="Q10" s="130">
        <v>69.2</v>
      </c>
      <c r="R10" s="130">
        <v>69.3</v>
      </c>
    </row>
    <row r="11" spans="1:18" ht="16.5" customHeight="1">
      <c r="A11" s="54"/>
      <c r="B11" s="59"/>
      <c r="C11" s="59"/>
      <c r="D11" s="59"/>
      <c r="E11" s="59"/>
      <c r="F11" s="59"/>
      <c r="G11" s="62"/>
      <c r="H11" s="62"/>
      <c r="I11" s="62"/>
      <c r="J11" s="62"/>
      <c r="K11" s="62"/>
      <c r="L11" s="62"/>
      <c r="M11" s="62"/>
      <c r="N11" s="62"/>
      <c r="O11" s="62"/>
      <c r="P11" s="62"/>
      <c r="Q11" s="62"/>
      <c r="R11" s="62"/>
    </row>
    <row r="12" spans="1:18" ht="16.5" customHeight="1">
      <c r="A12" s="27"/>
      <c r="B12" s="59"/>
      <c r="C12" s="59"/>
      <c r="D12" s="59"/>
      <c r="E12" s="59"/>
      <c r="F12" s="59"/>
      <c r="G12" s="62"/>
      <c r="H12" s="62"/>
      <c r="I12" s="62"/>
      <c r="J12" s="62"/>
      <c r="K12" s="62"/>
      <c r="L12" s="62"/>
      <c r="M12" s="62"/>
      <c r="N12" s="62"/>
      <c r="O12" s="62"/>
      <c r="P12" s="62"/>
      <c r="Q12" s="62"/>
      <c r="R12" s="62"/>
    </row>
    <row r="13" spans="1:18" ht="16.5" customHeight="1">
      <c r="A13" s="54" t="s">
        <v>148</v>
      </c>
      <c r="B13" s="59"/>
      <c r="C13" s="59"/>
      <c r="D13" s="59"/>
      <c r="E13" s="59"/>
      <c r="F13" s="59"/>
      <c r="G13" s="62"/>
      <c r="H13" s="62"/>
      <c r="I13" s="62"/>
      <c r="J13" s="62"/>
      <c r="K13" s="62"/>
      <c r="L13" s="62"/>
      <c r="M13" s="62"/>
      <c r="N13" s="62"/>
      <c r="O13" s="62"/>
      <c r="P13" s="62"/>
      <c r="Q13" s="62"/>
      <c r="R13" s="62"/>
    </row>
    <row r="14" spans="1:18" ht="16.5" customHeight="1">
      <c r="A14" s="16" t="s">
        <v>142</v>
      </c>
      <c r="B14" s="63">
        <v>213897</v>
      </c>
      <c r="C14" s="58">
        <v>220810</v>
      </c>
      <c r="D14" s="58">
        <v>229702</v>
      </c>
      <c r="E14" s="58">
        <v>237769</v>
      </c>
      <c r="F14" s="58">
        <v>244083</v>
      </c>
      <c r="G14" s="58">
        <v>251394</v>
      </c>
      <c r="H14" s="58">
        <v>258019</v>
      </c>
      <c r="I14" s="58">
        <v>270751</v>
      </c>
      <c r="J14" s="58">
        <v>281458</v>
      </c>
      <c r="K14" s="58">
        <v>289867</v>
      </c>
      <c r="L14" s="58">
        <v>299242</v>
      </c>
      <c r="M14" s="58">
        <v>311903</v>
      </c>
      <c r="N14" s="58">
        <v>325036</v>
      </c>
      <c r="O14" s="58">
        <v>339405</v>
      </c>
      <c r="P14" s="58">
        <v>356037</v>
      </c>
      <c r="Q14" s="58">
        <v>368120</v>
      </c>
      <c r="R14" s="58">
        <v>388626</v>
      </c>
    </row>
    <row r="15" spans="1:18" ht="16.5" customHeight="1">
      <c r="A15" s="54" t="s">
        <v>72</v>
      </c>
      <c r="B15" s="59">
        <v>918</v>
      </c>
      <c r="C15" s="59">
        <v>1049</v>
      </c>
      <c r="D15" s="59">
        <v>1176</v>
      </c>
      <c r="E15" s="59">
        <v>1313</v>
      </c>
      <c r="F15" s="59">
        <v>1526</v>
      </c>
      <c r="G15" s="59">
        <v>1717</v>
      </c>
      <c r="H15" s="59">
        <v>1895</v>
      </c>
      <c r="I15" s="59">
        <v>2099</v>
      </c>
      <c r="J15" s="59">
        <v>2239.01459812605</v>
      </c>
      <c r="K15" s="59">
        <v>2541.61963714359</v>
      </c>
      <c r="L15" s="59">
        <v>2806.91696014276</v>
      </c>
      <c r="M15" s="59">
        <v>3123</v>
      </c>
      <c r="N15" s="59">
        <v>3455.23</v>
      </c>
      <c r="O15" s="59">
        <v>3711.45</v>
      </c>
      <c r="P15" s="59">
        <v>4037.56</v>
      </c>
      <c r="Q15" s="59">
        <v>4390.66</v>
      </c>
      <c r="R15" s="59">
        <v>4705.94</v>
      </c>
    </row>
    <row r="16" spans="1:18" ht="16.5" customHeight="1">
      <c r="A16" s="54" t="s">
        <v>73</v>
      </c>
      <c r="B16" s="130">
        <v>76</v>
      </c>
      <c r="C16" s="130">
        <v>75</v>
      </c>
      <c r="D16" s="130">
        <v>76</v>
      </c>
      <c r="E16" s="130">
        <v>76</v>
      </c>
      <c r="F16" s="130">
        <v>76</v>
      </c>
      <c r="G16" s="130">
        <v>76</v>
      </c>
      <c r="H16" s="130">
        <v>76</v>
      </c>
      <c r="I16" s="130">
        <v>76</v>
      </c>
      <c r="J16" s="130">
        <v>77</v>
      </c>
      <c r="K16" s="130">
        <v>77</v>
      </c>
      <c r="L16" s="130">
        <v>77</v>
      </c>
      <c r="M16" s="130">
        <v>76</v>
      </c>
      <c r="N16" s="130">
        <v>76.33</v>
      </c>
      <c r="O16" s="130">
        <v>76.3</v>
      </c>
      <c r="P16" s="130">
        <v>76.1</v>
      </c>
      <c r="Q16" s="130">
        <v>76</v>
      </c>
      <c r="R16" s="130">
        <v>75.9</v>
      </c>
    </row>
    <row r="17" spans="1:18" ht="16.5" customHeight="1" thickBot="1">
      <c r="A17" s="289"/>
      <c r="B17" s="300"/>
      <c r="C17" s="300"/>
      <c r="D17" s="300"/>
      <c r="E17" s="300"/>
      <c r="F17" s="300"/>
      <c r="G17" s="300"/>
      <c r="H17" s="300"/>
      <c r="I17" s="300"/>
      <c r="J17" s="300"/>
      <c r="K17" s="300"/>
      <c r="L17" s="300"/>
      <c r="M17" s="300"/>
      <c r="N17" s="300"/>
      <c r="O17" s="300"/>
      <c r="P17" s="300"/>
      <c r="Q17" s="300"/>
      <c r="R17" s="300"/>
    </row>
    <row r="18" spans="1:18" ht="16.5" customHeight="1" thickTop="1">
      <c r="A18" s="448" t="s">
        <v>74</v>
      </c>
      <c r="B18" s="448"/>
      <c r="C18" s="448"/>
      <c r="D18" s="448"/>
      <c r="E18" s="448"/>
      <c r="F18" s="448"/>
      <c r="G18" s="448"/>
      <c r="H18" s="448"/>
      <c r="I18" s="448"/>
      <c r="J18" s="448"/>
      <c r="K18" s="448"/>
      <c r="L18" s="448"/>
      <c r="M18" s="64"/>
      <c r="N18" s="64"/>
      <c r="O18" s="64"/>
      <c r="P18" s="64"/>
      <c r="Q18" s="64"/>
      <c r="R18" s="64"/>
    </row>
    <row r="19" spans="1:18" ht="16.5" customHeight="1">
      <c r="A19" s="410" t="s">
        <v>207</v>
      </c>
      <c r="B19" s="410"/>
      <c r="C19" s="410"/>
      <c r="D19" s="410"/>
      <c r="E19" s="410"/>
      <c r="F19" s="410"/>
      <c r="G19" s="410"/>
      <c r="H19" s="410"/>
      <c r="I19" s="410"/>
      <c r="J19" s="410"/>
      <c r="K19" s="410"/>
      <c r="L19" s="410"/>
      <c r="M19" s="64"/>
      <c r="N19" s="64"/>
      <c r="O19" s="64"/>
      <c r="P19" s="64"/>
      <c r="Q19" s="64"/>
      <c r="R19" s="64"/>
    </row>
    <row r="20" spans="1:18" ht="16.5" customHeight="1">
      <c r="A20" s="410" t="s">
        <v>208</v>
      </c>
      <c r="B20" s="410"/>
      <c r="C20" s="410"/>
      <c r="D20" s="410"/>
      <c r="E20" s="410"/>
      <c r="F20" s="410"/>
      <c r="G20" s="410"/>
      <c r="H20" s="410"/>
      <c r="I20" s="410"/>
      <c r="J20" s="410"/>
      <c r="K20" s="169"/>
      <c r="L20" s="169"/>
      <c r="M20" s="64"/>
      <c r="N20" s="64"/>
      <c r="O20" s="64"/>
      <c r="P20" s="64"/>
      <c r="Q20" s="64"/>
      <c r="R20" s="64"/>
    </row>
    <row r="21" spans="1:18" ht="15" customHeight="1">
      <c r="A21" s="449" t="s">
        <v>205</v>
      </c>
      <c r="B21" s="449"/>
      <c r="C21" s="449"/>
      <c r="D21" s="449"/>
      <c r="E21" s="449"/>
      <c r="F21" s="449"/>
      <c r="G21" s="449"/>
      <c r="H21" s="449"/>
      <c r="I21" s="449"/>
      <c r="J21" s="449"/>
      <c r="K21" s="449"/>
      <c r="L21" s="449"/>
      <c r="M21" s="65"/>
      <c r="N21" s="65"/>
      <c r="O21" s="65"/>
      <c r="P21" s="65"/>
      <c r="Q21" s="65"/>
      <c r="R21" s="65"/>
    </row>
    <row r="22" spans="1:18" ht="12.75">
      <c r="A22" s="35"/>
      <c r="B22" s="35"/>
      <c r="C22" s="35"/>
      <c r="D22" s="35"/>
      <c r="E22" s="35"/>
      <c r="F22" s="35"/>
      <c r="G22" s="35"/>
      <c r="H22" s="35"/>
      <c r="I22" s="35"/>
      <c r="J22" s="35"/>
      <c r="K22" s="35"/>
      <c r="L22" s="35"/>
      <c r="M22" s="35"/>
      <c r="N22" s="35"/>
      <c r="O22" s="35"/>
      <c r="P22" s="35"/>
      <c r="Q22" s="35"/>
      <c r="R22" s="35"/>
    </row>
    <row r="30" spans="7:9" ht="12.75">
      <c r="G30" s="61"/>
      <c r="H30" s="61"/>
      <c r="I30" s="61"/>
    </row>
    <row r="31" spans="7:9" ht="12.75">
      <c r="G31" s="61"/>
      <c r="H31" s="61"/>
      <c r="I31" s="61"/>
    </row>
    <row r="32" spans="7:9" ht="12.75">
      <c r="G32" s="61"/>
      <c r="H32" s="61"/>
      <c r="I32" s="61"/>
    </row>
    <row r="33" spans="7:9" ht="12.75">
      <c r="G33" s="61"/>
      <c r="H33" s="61"/>
      <c r="I33" s="61"/>
    </row>
    <row r="34" spans="7:9" ht="12.75">
      <c r="G34" s="61"/>
      <c r="H34" s="61"/>
      <c r="I34" s="61"/>
    </row>
    <row r="35" spans="7:9" ht="12.75">
      <c r="G35" s="61"/>
      <c r="H35" s="61"/>
      <c r="I35" s="61"/>
    </row>
  </sheetData>
  <sheetProtection/>
  <mergeCells count="24">
    <mergeCell ref="A21:L21"/>
    <mergeCell ref="A4:A5"/>
    <mergeCell ref="B4:B5"/>
    <mergeCell ref="C4:C5"/>
    <mergeCell ref="D4:D5"/>
    <mergeCell ref="G4:G5"/>
    <mergeCell ref="L4:L5"/>
    <mergeCell ref="A20:J20"/>
    <mergeCell ref="A2:R2"/>
    <mergeCell ref="R4:R5"/>
    <mergeCell ref="O4:O5"/>
    <mergeCell ref="E4:E5"/>
    <mergeCell ref="J4:J5"/>
    <mergeCell ref="I4:I5"/>
    <mergeCell ref="M4:M5"/>
    <mergeCell ref="K4:K5"/>
    <mergeCell ref="N4:N5"/>
    <mergeCell ref="Q4:Q5"/>
    <mergeCell ref="P4:P5"/>
    <mergeCell ref="H4:H5"/>
    <mergeCell ref="A19:L19"/>
    <mergeCell ref="A18:L18"/>
    <mergeCell ref="F4:F5"/>
    <mergeCell ref="A3:R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Q69"/>
  <sheetViews>
    <sheetView showGridLines="0" zoomScale="90" zoomScaleNormal="90" zoomScaleSheetLayoutView="49" zoomScalePageLayoutView="0" workbookViewId="0" topLeftCell="A1">
      <selection activeCell="A1" sqref="A1"/>
    </sheetView>
  </sheetViews>
  <sheetFormatPr defaultColWidth="9.77734375" defaultRowHeight="15.75"/>
  <cols>
    <col min="1" max="1" width="20.99609375" style="19" customWidth="1"/>
    <col min="2" max="2" width="10.4453125" style="19" customWidth="1"/>
    <col min="3" max="3" width="6.4453125" style="19" customWidth="1"/>
    <col min="4" max="4" width="10.21484375" style="19" customWidth="1"/>
    <col min="5" max="5" width="6.88671875" style="19" customWidth="1"/>
    <col min="6" max="6" width="10.4453125" style="19" customWidth="1"/>
    <col min="7" max="7" width="7.10546875" style="19" bestFit="1" customWidth="1"/>
    <col min="8" max="8" width="9.6640625" style="19" customWidth="1"/>
    <col min="9" max="9" width="7.10546875" style="19" bestFit="1" customWidth="1"/>
    <col min="10" max="10" width="10.6640625" style="19" customWidth="1"/>
    <col min="11" max="11" width="9.99609375" style="19" bestFit="1" customWidth="1"/>
    <col min="12" max="12" width="10.5546875" style="19" customWidth="1"/>
    <col min="13" max="13" width="8.6640625" style="19" bestFit="1" customWidth="1"/>
    <col min="14" max="14" width="10.21484375" style="19" customWidth="1"/>
    <col min="15" max="15" width="7.99609375" style="19" customWidth="1"/>
    <col min="16" max="17" width="10.88671875" style="19" bestFit="1" customWidth="1"/>
    <col min="18" max="16384" width="9.77734375" style="19" customWidth="1"/>
  </cols>
  <sheetData>
    <row r="1" s="249" customFormat="1" ht="12.75">
      <c r="A1" s="246" t="s">
        <v>166</v>
      </c>
    </row>
    <row r="2" spans="1:15" s="249" customFormat="1" ht="12.75" customHeight="1">
      <c r="A2" s="455" t="s">
        <v>244</v>
      </c>
      <c r="B2" s="455"/>
      <c r="C2" s="455"/>
      <c r="D2" s="455"/>
      <c r="E2" s="455"/>
      <c r="F2" s="455"/>
      <c r="G2" s="455"/>
      <c r="H2" s="455"/>
      <c r="I2" s="455"/>
      <c r="J2" s="455"/>
      <c r="K2" s="455"/>
      <c r="L2" s="455"/>
      <c r="M2" s="455"/>
      <c r="N2" s="455"/>
      <c r="O2" s="455"/>
    </row>
    <row r="3" spans="1:15" s="249" customFormat="1" ht="21.75" customHeight="1" thickBot="1">
      <c r="A3" s="361" t="s">
        <v>228</v>
      </c>
      <c r="B3" s="361"/>
      <c r="C3" s="361"/>
      <c r="D3" s="361"/>
      <c r="E3" s="361"/>
      <c r="F3" s="361"/>
      <c r="G3" s="361"/>
      <c r="H3" s="361"/>
      <c r="I3" s="361"/>
      <c r="J3" s="361"/>
      <c r="K3" s="361"/>
      <c r="L3" s="361"/>
      <c r="M3" s="361"/>
      <c r="N3" s="361"/>
      <c r="O3" s="361"/>
    </row>
    <row r="4" spans="1:15" ht="15" customHeight="1" thickTop="1">
      <c r="A4" s="457" t="s">
        <v>105</v>
      </c>
      <c r="B4" s="301">
        <v>2000</v>
      </c>
      <c r="C4" s="302"/>
      <c r="D4" s="301">
        <v>2001</v>
      </c>
      <c r="E4" s="302"/>
      <c r="F4" s="301">
        <v>2002</v>
      </c>
      <c r="G4" s="303"/>
      <c r="H4" s="301">
        <v>2003</v>
      </c>
      <c r="I4" s="303"/>
      <c r="J4" s="301">
        <v>2004</v>
      </c>
      <c r="K4" s="302"/>
      <c r="L4" s="301">
        <v>2005</v>
      </c>
      <c r="M4" s="302"/>
      <c r="N4" s="301">
        <v>2006</v>
      </c>
      <c r="O4" s="302"/>
    </row>
    <row r="5" spans="1:15" ht="12.75" customHeight="1">
      <c r="A5" s="459"/>
      <c r="B5" s="452" t="s">
        <v>152</v>
      </c>
      <c r="C5" s="55" t="s">
        <v>75</v>
      </c>
      <c r="D5" s="450" t="s">
        <v>152</v>
      </c>
      <c r="E5" s="55" t="s">
        <v>75</v>
      </c>
      <c r="F5" s="450" t="s">
        <v>152</v>
      </c>
      <c r="G5" s="55" t="s">
        <v>75</v>
      </c>
      <c r="H5" s="450" t="s">
        <v>152</v>
      </c>
      <c r="I5" s="453" t="s">
        <v>75</v>
      </c>
      <c r="J5" s="450" t="s">
        <v>152</v>
      </c>
      <c r="K5" s="453" t="s">
        <v>75</v>
      </c>
      <c r="L5" s="450" t="s">
        <v>152</v>
      </c>
      <c r="M5" s="452" t="s">
        <v>75</v>
      </c>
      <c r="N5" s="450" t="s">
        <v>152</v>
      </c>
      <c r="O5" s="452" t="s">
        <v>75</v>
      </c>
    </row>
    <row r="6" spans="1:15" ht="12.75" customHeight="1" thickBot="1">
      <c r="A6" s="458"/>
      <c r="B6" s="451"/>
      <c r="C6" s="309"/>
      <c r="D6" s="451"/>
      <c r="E6" s="309"/>
      <c r="F6" s="451"/>
      <c r="G6" s="309"/>
      <c r="H6" s="451"/>
      <c r="I6" s="454"/>
      <c r="J6" s="451"/>
      <c r="K6" s="454"/>
      <c r="L6" s="451"/>
      <c r="M6" s="451"/>
      <c r="N6" s="451"/>
      <c r="O6" s="451"/>
    </row>
    <row r="7" spans="1:15" ht="6.75" customHeight="1">
      <c r="A7" s="27"/>
      <c r="B7" s="27"/>
      <c r="C7" s="27"/>
      <c r="D7" s="27"/>
      <c r="E7" s="27"/>
      <c r="F7" s="27"/>
      <c r="G7" s="27"/>
      <c r="H7" s="27"/>
      <c r="I7" s="27"/>
      <c r="J7" s="27"/>
      <c r="K7" s="27"/>
      <c r="L7" s="55"/>
      <c r="M7" s="55"/>
      <c r="N7" s="55"/>
      <c r="O7" s="55"/>
    </row>
    <row r="8" spans="1:15" ht="12.75" customHeight="1">
      <c r="A8" s="54" t="s">
        <v>149</v>
      </c>
      <c r="B8" s="66">
        <v>50166</v>
      </c>
      <c r="C8" s="67">
        <v>100</v>
      </c>
      <c r="D8" s="66">
        <v>51066</v>
      </c>
      <c r="E8" s="67">
        <v>100</v>
      </c>
      <c r="F8" s="66">
        <v>49226</v>
      </c>
      <c r="G8" s="67">
        <v>100</v>
      </c>
      <c r="H8" s="66">
        <v>54690</v>
      </c>
      <c r="I8" s="67">
        <v>100</v>
      </c>
      <c r="J8" s="66">
        <v>57075</v>
      </c>
      <c r="K8" s="67">
        <v>100</v>
      </c>
      <c r="L8" s="73">
        <v>58336</v>
      </c>
      <c r="M8" s="70">
        <v>100</v>
      </c>
      <c r="N8" s="73">
        <v>59054</v>
      </c>
      <c r="O8" s="70">
        <v>100</v>
      </c>
    </row>
    <row r="9" spans="1:15" ht="7.5" customHeight="1">
      <c r="A9" s="27"/>
      <c r="B9" s="62"/>
      <c r="C9" s="67"/>
      <c r="D9" s="67"/>
      <c r="E9" s="62"/>
      <c r="F9" s="68"/>
      <c r="G9" s="67"/>
      <c r="H9" s="69"/>
      <c r="I9" s="70"/>
      <c r="J9" s="71"/>
      <c r="K9" s="70"/>
      <c r="L9" s="73"/>
      <c r="M9" s="70"/>
      <c r="N9" s="73"/>
      <c r="O9" s="70"/>
    </row>
    <row r="10" spans="1:15" ht="12.75" customHeight="1">
      <c r="A10" s="54" t="s">
        <v>76</v>
      </c>
      <c r="B10" s="72">
        <v>112485259</v>
      </c>
      <c r="C10" s="67">
        <v>100</v>
      </c>
      <c r="D10" s="72">
        <v>122557915</v>
      </c>
      <c r="E10" s="67">
        <v>100</v>
      </c>
      <c r="F10" s="72">
        <v>123570610.2</v>
      </c>
      <c r="G10" s="67">
        <v>100</v>
      </c>
      <c r="H10" s="72">
        <v>142483573.6</v>
      </c>
      <c r="I10" s="70">
        <v>100</v>
      </c>
      <c r="J10" s="73">
        <v>154005925.8</v>
      </c>
      <c r="K10" s="70">
        <v>100</v>
      </c>
      <c r="L10" s="73">
        <v>162732744.4</v>
      </c>
      <c r="M10" s="70">
        <v>99.99</v>
      </c>
      <c r="N10" s="73">
        <v>165520241.44</v>
      </c>
      <c r="O10" s="70">
        <v>100</v>
      </c>
    </row>
    <row r="11" spans="1:15" ht="8.25" customHeight="1">
      <c r="A11" s="27"/>
      <c r="B11" s="62"/>
      <c r="C11" s="62"/>
      <c r="D11" s="67"/>
      <c r="E11" s="62"/>
      <c r="F11" s="68"/>
      <c r="G11" s="62"/>
      <c r="H11" s="69"/>
      <c r="I11" s="62"/>
      <c r="J11" s="74"/>
      <c r="K11" s="62"/>
      <c r="L11" s="74"/>
      <c r="M11" s="62"/>
      <c r="N11" s="74"/>
      <c r="O11" s="62"/>
    </row>
    <row r="12" spans="1:15" ht="12.75" customHeight="1">
      <c r="A12" s="54" t="s">
        <v>114</v>
      </c>
      <c r="B12" s="62"/>
      <c r="C12" s="62"/>
      <c r="D12" s="67"/>
      <c r="E12" s="62"/>
      <c r="F12" s="68"/>
      <c r="G12" s="62"/>
      <c r="H12" s="69"/>
      <c r="I12" s="62"/>
      <c r="J12" s="74"/>
      <c r="K12" s="62"/>
      <c r="L12" s="74"/>
      <c r="M12" s="62"/>
      <c r="N12" s="74"/>
      <c r="O12" s="62"/>
    </row>
    <row r="13" spans="1:15" ht="12.75" customHeight="1">
      <c r="A13" s="54" t="s">
        <v>77</v>
      </c>
      <c r="B13" s="75">
        <v>251</v>
      </c>
      <c r="C13" s="67">
        <v>0.5</v>
      </c>
      <c r="D13" s="75">
        <v>252</v>
      </c>
      <c r="E13" s="67">
        <v>0.49</v>
      </c>
      <c r="F13" s="76">
        <v>212</v>
      </c>
      <c r="G13" s="77">
        <v>0.43</v>
      </c>
      <c r="H13" s="78">
        <v>191</v>
      </c>
      <c r="I13" s="77">
        <v>0.35</v>
      </c>
      <c r="J13" s="73">
        <v>185</v>
      </c>
      <c r="K13" s="77">
        <v>0.32</v>
      </c>
      <c r="L13" s="71">
        <v>215</v>
      </c>
      <c r="M13" s="77">
        <v>0.37</v>
      </c>
      <c r="N13" s="72">
        <v>240</v>
      </c>
      <c r="O13" s="77">
        <v>0.4064076946523521</v>
      </c>
    </row>
    <row r="14" spans="1:15" ht="12.75" customHeight="1">
      <c r="A14" s="54" t="s">
        <v>78</v>
      </c>
      <c r="B14" s="72">
        <v>552717</v>
      </c>
      <c r="C14" s="62">
        <v>0.49</v>
      </c>
      <c r="D14" s="72">
        <v>597330</v>
      </c>
      <c r="E14" s="62">
        <v>0.49</v>
      </c>
      <c r="F14" s="78">
        <v>527665</v>
      </c>
      <c r="G14" s="77">
        <v>0.43</v>
      </c>
      <c r="H14" s="79">
        <v>494865</v>
      </c>
      <c r="I14" s="77">
        <v>0.35</v>
      </c>
      <c r="J14" s="80">
        <v>496170</v>
      </c>
      <c r="K14" s="77">
        <v>0.32</v>
      </c>
      <c r="L14" s="80">
        <v>597353.4</v>
      </c>
      <c r="M14" s="77">
        <v>0.37</v>
      </c>
      <c r="N14" s="90">
        <v>673508.6</v>
      </c>
      <c r="O14" s="77">
        <v>0.4069040705478565</v>
      </c>
    </row>
    <row r="15" spans="1:15" ht="11.25" customHeight="1">
      <c r="A15" s="27"/>
      <c r="B15" s="62"/>
      <c r="C15" s="62"/>
      <c r="D15" s="67"/>
      <c r="E15" s="62"/>
      <c r="F15" s="76"/>
      <c r="G15" s="62"/>
      <c r="H15" s="78"/>
      <c r="I15" s="62"/>
      <c r="J15" s="81"/>
      <c r="K15" s="62"/>
      <c r="L15" s="74"/>
      <c r="M15" s="62"/>
      <c r="N15" s="74"/>
      <c r="O15" s="62"/>
    </row>
    <row r="16" spans="1:15" ht="12.75" customHeight="1">
      <c r="A16" s="54" t="s">
        <v>150</v>
      </c>
      <c r="B16" s="62"/>
      <c r="C16" s="62"/>
      <c r="D16" s="67"/>
      <c r="E16" s="62"/>
      <c r="F16" s="76"/>
      <c r="G16" s="62"/>
      <c r="H16" s="78"/>
      <c r="I16" s="62"/>
      <c r="J16" s="81"/>
      <c r="K16" s="62"/>
      <c r="L16" s="74"/>
      <c r="M16" s="62"/>
      <c r="N16" s="74"/>
      <c r="O16" s="62"/>
    </row>
    <row r="17" spans="1:15" ht="12.75" customHeight="1">
      <c r="A17" s="54" t="s">
        <v>77</v>
      </c>
      <c r="B17" s="82">
        <v>10091</v>
      </c>
      <c r="C17" s="62">
        <v>20.12</v>
      </c>
      <c r="D17" s="75">
        <v>9543</v>
      </c>
      <c r="E17" s="62">
        <v>18.69</v>
      </c>
      <c r="F17" s="76">
        <v>8413</v>
      </c>
      <c r="G17" s="77">
        <v>17.09</v>
      </c>
      <c r="H17" s="78">
        <v>8988</v>
      </c>
      <c r="I17" s="77">
        <v>16.43</v>
      </c>
      <c r="J17" s="73">
        <v>8623</v>
      </c>
      <c r="K17" s="77">
        <v>15.11</v>
      </c>
      <c r="L17" s="71">
        <v>9006</v>
      </c>
      <c r="M17" s="77">
        <v>15.44</v>
      </c>
      <c r="N17" s="72">
        <v>9068</v>
      </c>
      <c r="O17" s="77">
        <v>15.355437396281369</v>
      </c>
    </row>
    <row r="18" spans="1:15" ht="12.75" customHeight="1">
      <c r="A18" s="54" t="s">
        <v>78</v>
      </c>
      <c r="B18" s="72">
        <v>22576631</v>
      </c>
      <c r="C18" s="62">
        <v>20.07</v>
      </c>
      <c r="D18" s="72">
        <v>22843899</v>
      </c>
      <c r="E18" s="62">
        <v>18.64</v>
      </c>
      <c r="F18" s="83">
        <v>21104824.799999997</v>
      </c>
      <c r="G18" s="77">
        <v>17.08</v>
      </c>
      <c r="H18" s="83">
        <v>23376772</v>
      </c>
      <c r="I18" s="77">
        <v>16.41</v>
      </c>
      <c r="J18" s="73">
        <v>23260269.6</v>
      </c>
      <c r="K18" s="77">
        <v>15.1</v>
      </c>
      <c r="L18" s="71">
        <v>25491750</v>
      </c>
      <c r="M18" s="77">
        <v>15.66</v>
      </c>
      <c r="N18" s="83">
        <v>25036466.337582942</v>
      </c>
      <c r="O18" s="77">
        <v>15.125924249366502</v>
      </c>
    </row>
    <row r="19" spans="1:15" ht="9.75" customHeight="1">
      <c r="A19" s="27"/>
      <c r="B19" s="62"/>
      <c r="C19" s="62"/>
      <c r="D19" s="67"/>
      <c r="E19" s="62"/>
      <c r="F19" s="76"/>
      <c r="G19" s="62"/>
      <c r="H19" s="78"/>
      <c r="I19" s="62"/>
      <c r="J19" s="81"/>
      <c r="K19" s="62"/>
      <c r="L19" s="71"/>
      <c r="M19" s="91"/>
      <c r="N19" s="71"/>
      <c r="O19" s="91"/>
    </row>
    <row r="20" spans="1:15" ht="12.75" customHeight="1">
      <c r="A20" s="54" t="s">
        <v>151</v>
      </c>
      <c r="B20" s="62"/>
      <c r="C20" s="62"/>
      <c r="D20" s="67"/>
      <c r="E20" s="62"/>
      <c r="F20" s="76"/>
      <c r="G20" s="62"/>
      <c r="H20" s="78"/>
      <c r="I20" s="62"/>
      <c r="J20" s="81"/>
      <c r="K20" s="62"/>
      <c r="L20" s="71"/>
      <c r="M20" s="91"/>
      <c r="N20" s="71"/>
      <c r="O20" s="91"/>
    </row>
    <row r="21" spans="1:15" ht="12.75" customHeight="1">
      <c r="A21" s="54" t="s">
        <v>77</v>
      </c>
      <c r="B21" s="84">
        <v>39824</v>
      </c>
      <c r="C21" s="62">
        <v>79.38</v>
      </c>
      <c r="D21" s="84">
        <v>41271</v>
      </c>
      <c r="E21" s="62">
        <v>80.82</v>
      </c>
      <c r="F21" s="76">
        <v>40601</v>
      </c>
      <c r="G21" s="77">
        <v>82.48</v>
      </c>
      <c r="H21" s="78">
        <v>45511</v>
      </c>
      <c r="I21" s="77">
        <v>83.22</v>
      </c>
      <c r="J21" s="73">
        <v>48267</v>
      </c>
      <c r="K21" s="77">
        <v>84.57</v>
      </c>
      <c r="L21" s="71">
        <v>49115</v>
      </c>
      <c r="M21" s="77">
        <v>84.19</v>
      </c>
      <c r="N21" s="71">
        <v>49746</v>
      </c>
      <c r="O21" s="77">
        <v>84.23815490906628</v>
      </c>
    </row>
    <row r="22" spans="1:15" ht="12.75" customHeight="1">
      <c r="A22" s="54" t="s">
        <v>78</v>
      </c>
      <c r="B22" s="72">
        <v>89355911</v>
      </c>
      <c r="C22" s="62">
        <v>79.44</v>
      </c>
      <c r="D22" s="72">
        <v>99116686</v>
      </c>
      <c r="E22" s="62">
        <v>80.87</v>
      </c>
      <c r="F22" s="85">
        <v>101938120.4</v>
      </c>
      <c r="G22" s="77">
        <v>82.49</v>
      </c>
      <c r="H22" s="83">
        <v>118611936.6</v>
      </c>
      <c r="I22" s="77">
        <v>83.25</v>
      </c>
      <c r="J22" s="73">
        <v>130249486.2</v>
      </c>
      <c r="K22" s="77">
        <v>84.57</v>
      </c>
      <c r="L22" s="73">
        <v>136643641</v>
      </c>
      <c r="M22" s="77">
        <v>83.96</v>
      </c>
      <c r="N22" s="73">
        <v>139810266.50241706</v>
      </c>
      <c r="O22" s="77">
        <v>84.46717168008564</v>
      </c>
    </row>
    <row r="23" spans="1:15" ht="12.75" customHeight="1" thickBot="1">
      <c r="A23" s="300"/>
      <c r="B23" s="306"/>
      <c r="C23" s="306"/>
      <c r="D23" s="306"/>
      <c r="E23" s="307"/>
      <c r="F23" s="306"/>
      <c r="G23" s="306"/>
      <c r="H23" s="306"/>
      <c r="I23" s="306"/>
      <c r="J23" s="300"/>
      <c r="K23" s="300"/>
      <c r="L23" s="300"/>
      <c r="M23" s="300"/>
      <c r="N23" s="300"/>
      <c r="O23" s="300"/>
    </row>
    <row r="24" spans="1:11" ht="12.75" customHeight="1" thickTop="1">
      <c r="A24" s="27"/>
      <c r="B24" s="86"/>
      <c r="C24" s="86"/>
      <c r="D24" s="86"/>
      <c r="E24" s="87"/>
      <c r="F24" s="86"/>
      <c r="G24" s="86"/>
      <c r="H24" s="86"/>
      <c r="I24" s="86"/>
      <c r="J24" s="27"/>
      <c r="K24" s="27"/>
    </row>
    <row r="25" spans="1:11" ht="13.5" thickBot="1">
      <c r="A25" s="52"/>
      <c r="B25" s="52"/>
      <c r="C25" s="52"/>
      <c r="D25" s="52"/>
      <c r="E25" s="52"/>
      <c r="F25" s="52"/>
      <c r="G25" s="52"/>
      <c r="H25" s="52"/>
      <c r="I25" s="52"/>
      <c r="J25" s="52"/>
      <c r="K25" s="52"/>
    </row>
    <row r="26" spans="1:15" ht="18" customHeight="1" thickTop="1">
      <c r="A26" s="457" t="s">
        <v>105</v>
      </c>
      <c r="B26" s="301">
        <v>2007</v>
      </c>
      <c r="C26" s="302"/>
      <c r="D26" s="301">
        <v>2008</v>
      </c>
      <c r="E26" s="302"/>
      <c r="F26" s="301">
        <v>2009</v>
      </c>
      <c r="G26" s="302"/>
      <c r="H26" s="301">
        <v>2010</v>
      </c>
      <c r="I26" s="302"/>
      <c r="J26" s="301">
        <v>2011</v>
      </c>
      <c r="K26" s="302"/>
      <c r="L26" s="301">
        <v>2012</v>
      </c>
      <c r="M26" s="303"/>
      <c r="N26" s="301">
        <v>2013</v>
      </c>
      <c r="O26" s="303"/>
    </row>
    <row r="27" spans="1:15" ht="22.5" customHeight="1" thickBot="1">
      <c r="A27" s="458"/>
      <c r="B27" s="308" t="s">
        <v>152</v>
      </c>
      <c r="C27" s="309" t="s">
        <v>75</v>
      </c>
      <c r="D27" s="308" t="s">
        <v>152</v>
      </c>
      <c r="E27" s="309" t="s">
        <v>75</v>
      </c>
      <c r="F27" s="308" t="s">
        <v>152</v>
      </c>
      <c r="G27" s="309" t="s">
        <v>75</v>
      </c>
      <c r="H27" s="308" t="s">
        <v>152</v>
      </c>
      <c r="I27" s="309" t="s">
        <v>75</v>
      </c>
      <c r="J27" s="308" t="s">
        <v>152</v>
      </c>
      <c r="K27" s="309" t="s">
        <v>75</v>
      </c>
      <c r="L27" s="308" t="s">
        <v>152</v>
      </c>
      <c r="M27" s="309" t="s">
        <v>75</v>
      </c>
      <c r="N27" s="308" t="s">
        <v>152</v>
      </c>
      <c r="O27" s="309" t="s">
        <v>75</v>
      </c>
    </row>
    <row r="28" spans="1:17" ht="21" customHeight="1">
      <c r="A28" s="54" t="s">
        <v>153</v>
      </c>
      <c r="B28" s="318">
        <v>63076</v>
      </c>
      <c r="C28" s="319">
        <v>100</v>
      </c>
      <c r="D28" s="318" t="s">
        <v>93</v>
      </c>
      <c r="E28" s="319">
        <v>100</v>
      </c>
      <c r="F28" s="318">
        <v>69543</v>
      </c>
      <c r="G28" s="320">
        <v>100</v>
      </c>
      <c r="H28" s="318">
        <v>74106</v>
      </c>
      <c r="I28" s="310">
        <v>100</v>
      </c>
      <c r="J28" s="318">
        <v>73818</v>
      </c>
      <c r="K28" s="314">
        <v>100</v>
      </c>
      <c r="L28" s="318">
        <v>77247</v>
      </c>
      <c r="M28" s="310">
        <v>100</v>
      </c>
      <c r="N28" s="318">
        <v>81195</v>
      </c>
      <c r="O28" s="310">
        <v>100</v>
      </c>
      <c r="P28" s="134"/>
      <c r="Q28" s="134"/>
    </row>
    <row r="29" spans="1:17" ht="21" customHeight="1">
      <c r="A29" s="54" t="s">
        <v>76</v>
      </c>
      <c r="B29" s="321">
        <v>179070534.2</v>
      </c>
      <c r="C29" s="319">
        <v>100</v>
      </c>
      <c r="D29" s="321" t="s">
        <v>94</v>
      </c>
      <c r="E29" s="319">
        <v>100</v>
      </c>
      <c r="F29" s="321">
        <v>217075113.4</v>
      </c>
      <c r="G29" s="319">
        <v>100</v>
      </c>
      <c r="H29" s="318">
        <v>238519667.4</v>
      </c>
      <c r="I29" s="310">
        <v>100</v>
      </c>
      <c r="J29" s="318">
        <v>247292964</v>
      </c>
      <c r="K29" s="314">
        <v>100</v>
      </c>
      <c r="L29" s="318">
        <v>272258710.24</v>
      </c>
      <c r="M29" s="310">
        <v>100</v>
      </c>
      <c r="N29" s="318">
        <v>298574050.20000005</v>
      </c>
      <c r="O29" s="310">
        <v>100</v>
      </c>
      <c r="P29" s="137"/>
      <c r="Q29" s="134"/>
    </row>
    <row r="30" spans="1:17" ht="12.75" customHeight="1">
      <c r="A30" s="27"/>
      <c r="B30" s="318"/>
      <c r="C30" s="311"/>
      <c r="D30" s="322"/>
      <c r="E30" s="323"/>
      <c r="F30" s="322"/>
      <c r="G30" s="323"/>
      <c r="H30" s="322"/>
      <c r="I30" s="311"/>
      <c r="J30" s="322"/>
      <c r="K30" s="315"/>
      <c r="L30" s="322"/>
      <c r="M30" s="311"/>
      <c r="N30" s="322"/>
      <c r="O30" s="311"/>
      <c r="P30" s="134"/>
      <c r="Q30" s="134"/>
    </row>
    <row r="31" spans="1:17" ht="12.75" customHeight="1">
      <c r="A31" s="54" t="s">
        <v>154</v>
      </c>
      <c r="B31" s="324"/>
      <c r="C31" s="312"/>
      <c r="D31" s="324"/>
      <c r="E31" s="312"/>
      <c r="F31" s="324"/>
      <c r="G31" s="311"/>
      <c r="H31" s="324"/>
      <c r="I31" s="311"/>
      <c r="J31" s="324"/>
      <c r="K31" s="315"/>
      <c r="L31" s="324"/>
      <c r="M31" s="311"/>
      <c r="N31" s="324"/>
      <c r="O31" s="311"/>
      <c r="P31" s="134"/>
      <c r="Q31" s="134"/>
    </row>
    <row r="32" spans="1:17" ht="12.75" customHeight="1">
      <c r="A32" s="54" t="s">
        <v>77</v>
      </c>
      <c r="B32" s="324">
        <v>253</v>
      </c>
      <c r="C32" s="310">
        <v>0.4</v>
      </c>
      <c r="D32" s="324">
        <v>249</v>
      </c>
      <c r="E32" s="310">
        <v>0.44</v>
      </c>
      <c r="F32" s="324">
        <v>260</v>
      </c>
      <c r="G32" s="310">
        <v>0.37</v>
      </c>
      <c r="H32" s="324">
        <v>264</v>
      </c>
      <c r="I32" s="310">
        <v>0.3562464577766982</v>
      </c>
      <c r="J32" s="324">
        <v>322</v>
      </c>
      <c r="K32" s="314">
        <v>0.43620797095559344</v>
      </c>
      <c r="L32" s="324">
        <v>315</v>
      </c>
      <c r="M32" s="310">
        <v>0.40778282651753467</v>
      </c>
      <c r="N32" s="318">
        <v>355</v>
      </c>
      <c r="O32" s="310">
        <v>0.43721904058131655</v>
      </c>
      <c r="P32" s="134"/>
      <c r="Q32" s="134"/>
    </row>
    <row r="33" spans="1:17" ht="12.75" customHeight="1">
      <c r="A33" s="54" t="s">
        <v>78</v>
      </c>
      <c r="B33" s="325">
        <v>730540.8</v>
      </c>
      <c r="C33" s="310">
        <v>0.41</v>
      </c>
      <c r="D33" s="325">
        <v>874790</v>
      </c>
      <c r="E33" s="310">
        <v>0.44</v>
      </c>
      <c r="F33" s="325">
        <v>812213.4</v>
      </c>
      <c r="G33" s="310">
        <v>0.37</v>
      </c>
      <c r="H33" s="325">
        <v>861486.0000000001</v>
      </c>
      <c r="I33" s="310">
        <v>0.36118027892235777</v>
      </c>
      <c r="J33" s="325">
        <v>1115588.4</v>
      </c>
      <c r="K33" s="314">
        <v>0.45112015398869165</v>
      </c>
      <c r="L33" s="325">
        <v>1136798.4</v>
      </c>
      <c r="M33" s="310">
        <v>0.41754344571672125</v>
      </c>
      <c r="N33" s="325">
        <v>1331239.8000000003</v>
      </c>
      <c r="O33" s="310">
        <v>0.4458658745153064</v>
      </c>
      <c r="P33" s="134"/>
      <c r="Q33" s="134"/>
    </row>
    <row r="34" spans="1:17" ht="12.75" customHeight="1">
      <c r="A34" s="27"/>
      <c r="B34" s="325"/>
      <c r="C34" s="312"/>
      <c r="D34" s="325"/>
      <c r="E34" s="312"/>
      <c r="F34" s="325"/>
      <c r="G34" s="312"/>
      <c r="H34" s="325"/>
      <c r="I34" s="312"/>
      <c r="J34" s="325"/>
      <c r="K34" s="316"/>
      <c r="L34" s="325"/>
      <c r="M34" s="312"/>
      <c r="N34" s="325"/>
      <c r="O34" s="312"/>
      <c r="P34" s="134"/>
      <c r="Q34" s="134"/>
    </row>
    <row r="35" spans="1:17" ht="12.75" customHeight="1">
      <c r="A35" s="54" t="s">
        <v>150</v>
      </c>
      <c r="B35" s="325"/>
      <c r="C35" s="312"/>
      <c r="D35" s="325"/>
      <c r="E35" s="312"/>
      <c r="F35" s="325"/>
      <c r="G35" s="312"/>
      <c r="H35" s="325"/>
      <c r="I35" s="312"/>
      <c r="J35" s="325"/>
      <c r="K35" s="316"/>
      <c r="L35" s="325"/>
      <c r="M35" s="312"/>
      <c r="N35" s="325"/>
      <c r="O35" s="312"/>
      <c r="P35" s="134"/>
      <c r="Q35" s="134"/>
    </row>
    <row r="36" spans="1:17" ht="12.75" customHeight="1">
      <c r="A36" s="54" t="s">
        <v>77</v>
      </c>
      <c r="B36" s="324">
        <v>10254</v>
      </c>
      <c r="C36" s="310">
        <v>16.26</v>
      </c>
      <c r="D36" s="324" t="s">
        <v>95</v>
      </c>
      <c r="E36" s="310">
        <v>16.24</v>
      </c>
      <c r="F36" s="324">
        <v>11523</v>
      </c>
      <c r="G36" s="310">
        <v>16.57</v>
      </c>
      <c r="H36" s="324">
        <v>11815</v>
      </c>
      <c r="I36" s="310">
        <v>15.943378403907914</v>
      </c>
      <c r="J36" s="324">
        <v>11731</v>
      </c>
      <c r="K36" s="314">
        <v>15.891787910807661</v>
      </c>
      <c r="L36" s="324">
        <v>12495</v>
      </c>
      <c r="M36" s="310">
        <v>16.17538545186221</v>
      </c>
      <c r="N36" s="318">
        <v>12999</v>
      </c>
      <c r="O36" s="310">
        <v>16.009606502863477</v>
      </c>
      <c r="P36" s="134"/>
      <c r="Q36" s="134"/>
    </row>
    <row r="37" spans="1:17" ht="12.75" customHeight="1">
      <c r="A37" s="54" t="s">
        <v>78</v>
      </c>
      <c r="B37" s="318">
        <v>29480561.3</v>
      </c>
      <c r="C37" s="310">
        <v>16.46</v>
      </c>
      <c r="D37" s="318" t="s">
        <v>96</v>
      </c>
      <c r="E37" s="310">
        <v>16.53</v>
      </c>
      <c r="F37" s="318">
        <v>36736602.996882595</v>
      </c>
      <c r="G37" s="310">
        <v>16.930000000000003</v>
      </c>
      <c r="H37" s="318">
        <v>38976488.48734638</v>
      </c>
      <c r="I37" s="310">
        <v>16.340995655499718</v>
      </c>
      <c r="J37" s="318">
        <v>40404710.4</v>
      </c>
      <c r="K37" s="314">
        <v>16.338803072456198</v>
      </c>
      <c r="L37" s="318">
        <v>45011133.24</v>
      </c>
      <c r="M37" s="310">
        <v>16.532486031511</v>
      </c>
      <c r="N37" s="318">
        <v>48860358</v>
      </c>
      <c r="O37" s="310">
        <v>16.36456951542535</v>
      </c>
      <c r="P37" s="134"/>
      <c r="Q37" s="134"/>
    </row>
    <row r="38" spans="1:17" ht="12.75" customHeight="1">
      <c r="A38" s="27"/>
      <c r="B38" s="324"/>
      <c r="C38" s="313"/>
      <c r="D38" s="324"/>
      <c r="E38" s="313"/>
      <c r="F38" s="324"/>
      <c r="G38" s="313"/>
      <c r="H38" s="324"/>
      <c r="I38" s="313"/>
      <c r="J38" s="324"/>
      <c r="K38" s="317"/>
      <c r="L38" s="324"/>
      <c r="M38" s="313"/>
      <c r="N38" s="324"/>
      <c r="O38" s="313"/>
      <c r="P38" s="134"/>
      <c r="Q38" s="134"/>
    </row>
    <row r="39" spans="1:17" ht="12.75" customHeight="1">
      <c r="A39" s="54" t="s">
        <v>151</v>
      </c>
      <c r="B39" s="324"/>
      <c r="C39" s="312"/>
      <c r="D39" s="324"/>
      <c r="E39" s="312"/>
      <c r="F39" s="324"/>
      <c r="G39" s="312"/>
      <c r="H39" s="324"/>
      <c r="I39" s="312"/>
      <c r="J39" s="324"/>
      <c r="K39" s="316"/>
      <c r="L39" s="324"/>
      <c r="M39" s="312"/>
      <c r="N39" s="324"/>
      <c r="O39" s="312"/>
      <c r="P39" s="134"/>
      <c r="Q39" s="134"/>
    </row>
    <row r="40" spans="1:17" ht="12.75" customHeight="1">
      <c r="A40" s="54" t="s">
        <v>77</v>
      </c>
      <c r="B40" s="324">
        <v>52569</v>
      </c>
      <c r="C40" s="310">
        <v>83.34</v>
      </c>
      <c r="D40" s="324" t="s">
        <v>97</v>
      </c>
      <c r="E40" s="310">
        <v>83.32</v>
      </c>
      <c r="F40" s="324">
        <v>57760</v>
      </c>
      <c r="G40" s="310">
        <v>83.06</v>
      </c>
      <c r="H40" s="324">
        <v>62027</v>
      </c>
      <c r="I40" s="310">
        <v>83.70037513831538</v>
      </c>
      <c r="J40" s="324">
        <v>61765</v>
      </c>
      <c r="K40" s="314">
        <v>83.67200411823674</v>
      </c>
      <c r="L40" s="324">
        <v>64437</v>
      </c>
      <c r="M40" s="310">
        <v>83.41683172162026</v>
      </c>
      <c r="N40" s="318">
        <v>67841</v>
      </c>
      <c r="O40" s="310">
        <v>83.5531744565552</v>
      </c>
      <c r="P40" s="134"/>
      <c r="Q40" s="134"/>
    </row>
    <row r="41" spans="1:17" ht="12.75" customHeight="1">
      <c r="A41" s="54" t="s">
        <v>78</v>
      </c>
      <c r="B41" s="318">
        <v>148859432.1</v>
      </c>
      <c r="C41" s="310">
        <v>83.13</v>
      </c>
      <c r="D41" s="318" t="s">
        <v>98</v>
      </c>
      <c r="E41" s="310">
        <v>83.03</v>
      </c>
      <c r="F41" s="318">
        <v>179526297.0031174</v>
      </c>
      <c r="G41" s="310">
        <v>82.7</v>
      </c>
      <c r="H41" s="318">
        <v>198681692.91265363</v>
      </c>
      <c r="I41" s="310">
        <v>83.29782406557791</v>
      </c>
      <c r="J41" s="318">
        <v>205772665.2</v>
      </c>
      <c r="K41" s="314">
        <v>83.2100767735551</v>
      </c>
      <c r="L41" s="318">
        <v>226110778.6</v>
      </c>
      <c r="M41" s="310">
        <v>83.04997052277227</v>
      </c>
      <c r="N41" s="318">
        <v>248382452.40000004</v>
      </c>
      <c r="O41" s="310">
        <v>83.18956461005934</v>
      </c>
      <c r="P41" s="134"/>
      <c r="Q41" s="134"/>
    </row>
    <row r="42" spans="1:17" ht="12.75" customHeight="1" thickBot="1">
      <c r="A42" s="326"/>
      <c r="B42" s="327"/>
      <c r="C42" s="328"/>
      <c r="D42" s="327"/>
      <c r="E42" s="328"/>
      <c r="F42" s="327"/>
      <c r="G42" s="328"/>
      <c r="H42" s="327"/>
      <c r="I42" s="328"/>
      <c r="J42" s="327"/>
      <c r="K42" s="328"/>
      <c r="L42" s="327"/>
      <c r="M42" s="328"/>
      <c r="N42" s="327"/>
      <c r="O42" s="328"/>
      <c r="P42" s="134"/>
      <c r="Q42" s="134"/>
    </row>
    <row r="43" ht="17.25" customHeight="1" thickTop="1"/>
    <row r="44" ht="13.5" thickBot="1">
      <c r="L44" s="83"/>
    </row>
    <row r="45" spans="1:15" ht="18" customHeight="1" thickTop="1">
      <c r="A45" s="457" t="s">
        <v>105</v>
      </c>
      <c r="B45" s="301">
        <v>2014</v>
      </c>
      <c r="C45" s="302"/>
      <c r="D45" s="301">
        <v>2015</v>
      </c>
      <c r="E45" s="302"/>
      <c r="F45" s="301">
        <v>2016</v>
      </c>
      <c r="G45" s="302"/>
      <c r="H45" s="55"/>
      <c r="I45" s="55"/>
      <c r="J45" s="55"/>
      <c r="K45" s="55"/>
      <c r="L45" s="55"/>
      <c r="M45" s="143"/>
      <c r="N45" s="55"/>
      <c r="O45" s="143"/>
    </row>
    <row r="46" spans="1:15" ht="22.5" customHeight="1" thickBot="1">
      <c r="A46" s="458"/>
      <c r="B46" s="308" t="s">
        <v>152</v>
      </c>
      <c r="C46" s="309" t="s">
        <v>75</v>
      </c>
      <c r="D46" s="308" t="s">
        <v>152</v>
      </c>
      <c r="E46" s="309" t="s">
        <v>75</v>
      </c>
      <c r="F46" s="308" t="s">
        <v>152</v>
      </c>
      <c r="G46" s="309" t="s">
        <v>75</v>
      </c>
      <c r="H46" s="55"/>
      <c r="I46" s="55"/>
      <c r="J46" s="55"/>
      <c r="K46" s="55"/>
      <c r="L46" s="55"/>
      <c r="M46" s="55"/>
      <c r="N46" s="55"/>
      <c r="O46" s="55"/>
    </row>
    <row r="47" spans="1:17" ht="21" customHeight="1">
      <c r="A47" s="54" t="s">
        <v>153</v>
      </c>
      <c r="B47" s="73">
        <v>79036</v>
      </c>
      <c r="C47" s="70">
        <v>100</v>
      </c>
      <c r="D47" s="73">
        <v>82236</v>
      </c>
      <c r="E47" s="77">
        <v>100</v>
      </c>
      <c r="F47" s="196">
        <v>87872</v>
      </c>
      <c r="G47" s="77">
        <v>100</v>
      </c>
      <c r="H47" s="83"/>
      <c r="I47" s="77"/>
      <c r="J47" s="83"/>
      <c r="K47" s="77"/>
      <c r="L47" s="83"/>
      <c r="M47" s="77"/>
      <c r="N47" s="83"/>
      <c r="O47" s="77"/>
      <c r="P47" s="134"/>
      <c r="Q47" s="134"/>
    </row>
    <row r="48" spans="1:17" ht="21" customHeight="1">
      <c r="A48" s="54" t="s">
        <v>76</v>
      </c>
      <c r="B48" s="73">
        <v>314595859.79999995</v>
      </c>
      <c r="C48" s="70">
        <v>100</v>
      </c>
      <c r="D48" s="73">
        <v>347779939.2</v>
      </c>
      <c r="E48" s="77">
        <v>100</v>
      </c>
      <c r="F48" s="196">
        <v>382922358.8000001</v>
      </c>
      <c r="G48" s="77">
        <v>100</v>
      </c>
      <c r="H48" s="83"/>
      <c r="I48" s="77"/>
      <c r="J48" s="83"/>
      <c r="K48" s="77"/>
      <c r="L48" s="83"/>
      <c r="M48" s="77"/>
      <c r="N48" s="83"/>
      <c r="O48" s="77"/>
      <c r="P48" s="137"/>
      <c r="Q48" s="134"/>
    </row>
    <row r="49" spans="1:17" ht="12.75" customHeight="1">
      <c r="A49" s="27"/>
      <c r="B49" s="83"/>
      <c r="C49" s="88"/>
      <c r="D49" s="83"/>
      <c r="E49" s="88"/>
      <c r="F49" s="83"/>
      <c r="G49" s="88"/>
      <c r="H49" s="89"/>
      <c r="I49" s="88"/>
      <c r="J49" s="89"/>
      <c r="K49" s="197"/>
      <c r="L49" s="198"/>
      <c r="M49" s="197"/>
      <c r="N49" s="89"/>
      <c r="O49" s="88"/>
      <c r="P49" s="134"/>
      <c r="Q49" s="134"/>
    </row>
    <row r="50" spans="1:17" ht="12.75" customHeight="1">
      <c r="A50" s="54" t="s">
        <v>154</v>
      </c>
      <c r="B50" s="72"/>
      <c r="C50" s="62"/>
      <c r="D50" s="72"/>
      <c r="E50" s="62"/>
      <c r="F50" s="72"/>
      <c r="G50" s="62"/>
      <c r="H50" s="72"/>
      <c r="I50" s="88"/>
      <c r="J50" s="72"/>
      <c r="K50" s="197"/>
      <c r="L50" s="199"/>
      <c r="M50" s="197"/>
      <c r="N50" s="202"/>
      <c r="O50" s="202"/>
      <c r="P50" s="134"/>
      <c r="Q50" s="134"/>
    </row>
    <row r="51" spans="1:17" ht="12.75" customHeight="1">
      <c r="A51" s="54" t="s">
        <v>77</v>
      </c>
      <c r="B51" s="72">
        <v>310</v>
      </c>
      <c r="C51" s="77">
        <v>0.39222632724328155</v>
      </c>
      <c r="D51" s="72">
        <v>297</v>
      </c>
      <c r="E51" s="77">
        <v>0.3611556982343499</v>
      </c>
      <c r="F51" s="72">
        <v>278</v>
      </c>
      <c r="G51" s="77">
        <v>0.31636926438455937</v>
      </c>
      <c r="H51" s="72"/>
      <c r="I51" s="77"/>
      <c r="J51" s="72"/>
      <c r="K51" s="200"/>
      <c r="L51" s="199"/>
      <c r="M51" s="200"/>
      <c r="N51" s="83"/>
      <c r="O51" s="77"/>
      <c r="P51" s="134"/>
      <c r="Q51" s="134"/>
    </row>
    <row r="52" spans="1:17" ht="12.75" customHeight="1">
      <c r="A52" s="54" t="s">
        <v>78</v>
      </c>
      <c r="B52" s="90">
        <v>1236116.4</v>
      </c>
      <c r="C52" s="77">
        <v>0.3929220177232606</v>
      </c>
      <c r="D52" s="90">
        <v>1273033.2</v>
      </c>
      <c r="E52" s="77">
        <v>0.3660456100281013</v>
      </c>
      <c r="F52" s="90">
        <v>1219960.7999999998</v>
      </c>
      <c r="G52" s="77">
        <v>0.3185922085675817</v>
      </c>
      <c r="H52" s="90"/>
      <c r="I52" s="77"/>
      <c r="J52" s="90"/>
      <c r="K52" s="200"/>
      <c r="L52" s="201"/>
      <c r="M52" s="200"/>
      <c r="N52" s="90"/>
      <c r="O52" s="77"/>
      <c r="P52" s="134"/>
      <c r="Q52" s="134"/>
    </row>
    <row r="53" spans="1:17" ht="12.75" customHeight="1">
      <c r="A53" s="27"/>
      <c r="B53" s="90"/>
      <c r="C53" s="62"/>
      <c r="D53" s="90"/>
      <c r="E53" s="62"/>
      <c r="F53" s="90"/>
      <c r="G53" s="62"/>
      <c r="H53" s="90"/>
      <c r="I53" s="62"/>
      <c r="J53" s="90"/>
      <c r="K53" s="62"/>
      <c r="L53" s="90"/>
      <c r="M53" s="62"/>
      <c r="N53" s="90"/>
      <c r="O53" s="62"/>
      <c r="P53" s="134"/>
      <c r="Q53" s="134"/>
    </row>
    <row r="54" spans="1:17" ht="12.75" customHeight="1">
      <c r="A54" s="54" t="s">
        <v>150</v>
      </c>
      <c r="B54" s="90"/>
      <c r="C54" s="62"/>
      <c r="D54" s="90"/>
      <c r="E54" s="62"/>
      <c r="F54" s="90"/>
      <c r="G54" s="62"/>
      <c r="H54" s="90"/>
      <c r="I54" s="62"/>
      <c r="J54" s="90"/>
      <c r="K54" s="62"/>
      <c r="L54" s="90"/>
      <c r="M54" s="62"/>
      <c r="N54" s="90"/>
      <c r="O54" s="62"/>
      <c r="P54" s="134"/>
      <c r="Q54" s="134"/>
    </row>
    <row r="55" spans="1:17" ht="12.75" customHeight="1">
      <c r="A55" s="54" t="s">
        <v>77</v>
      </c>
      <c r="B55" s="90">
        <v>12520</v>
      </c>
      <c r="C55" s="77">
        <v>15.84088263576092</v>
      </c>
      <c r="D55" s="90">
        <v>13427</v>
      </c>
      <c r="E55" s="77">
        <v>16.327399192567732</v>
      </c>
      <c r="F55" s="90">
        <v>13622</v>
      </c>
      <c r="G55" s="77">
        <v>15.502093954843406</v>
      </c>
      <c r="H55" s="72"/>
      <c r="I55" s="77"/>
      <c r="J55" s="72"/>
      <c r="K55" s="77"/>
      <c r="L55" s="72"/>
      <c r="M55" s="62"/>
      <c r="N55" s="83"/>
      <c r="O55" s="77"/>
      <c r="P55" s="134"/>
      <c r="Q55" s="134"/>
    </row>
    <row r="56" spans="1:17" ht="12.75" customHeight="1">
      <c r="A56" s="54" t="s">
        <v>78</v>
      </c>
      <c r="B56" s="83">
        <v>50808999</v>
      </c>
      <c r="C56" s="77">
        <v>16.150561877165558</v>
      </c>
      <c r="D56" s="83">
        <v>56825899</v>
      </c>
      <c r="E56" s="77">
        <v>16.339613817495312</v>
      </c>
      <c r="F56" s="83">
        <v>59333887.13303637</v>
      </c>
      <c r="G56" s="77">
        <v>15.49501766336564</v>
      </c>
      <c r="H56" s="167"/>
      <c r="I56" s="77"/>
      <c r="J56" s="83"/>
      <c r="K56" s="167"/>
      <c r="L56" s="83"/>
      <c r="M56" s="77"/>
      <c r="N56" s="83"/>
      <c r="O56" s="77"/>
      <c r="P56" s="134"/>
      <c r="Q56" s="134"/>
    </row>
    <row r="57" spans="1:17" ht="12.75" customHeight="1">
      <c r="A57" s="27"/>
      <c r="B57" s="72"/>
      <c r="C57" s="75"/>
      <c r="D57" s="72"/>
      <c r="E57" s="75"/>
      <c r="F57" s="72"/>
      <c r="G57" s="75"/>
      <c r="H57" s="72"/>
      <c r="I57" s="75"/>
      <c r="J57" s="72"/>
      <c r="K57" s="75"/>
      <c r="L57" s="72"/>
      <c r="M57" s="75"/>
      <c r="N57" s="72"/>
      <c r="O57" s="75"/>
      <c r="P57" s="134"/>
      <c r="Q57" s="134"/>
    </row>
    <row r="58" spans="1:17" ht="12.75" customHeight="1">
      <c r="A58" s="54" t="s">
        <v>151</v>
      </c>
      <c r="B58" s="72"/>
      <c r="C58" s="62"/>
      <c r="D58" s="72"/>
      <c r="E58" s="62"/>
      <c r="F58" s="72"/>
      <c r="G58" s="62"/>
      <c r="H58" s="72"/>
      <c r="I58" s="62"/>
      <c r="J58" s="72"/>
      <c r="K58" s="62"/>
      <c r="L58" s="72"/>
      <c r="M58" s="62"/>
      <c r="N58" s="72"/>
      <c r="O58" s="62"/>
      <c r="P58" s="134"/>
      <c r="Q58" s="134"/>
    </row>
    <row r="59" spans="1:17" ht="12.75" customHeight="1">
      <c r="A59" s="54" t="s">
        <v>77</v>
      </c>
      <c r="B59" s="72">
        <v>66206</v>
      </c>
      <c r="C59" s="77">
        <v>83.76689103699579</v>
      </c>
      <c r="D59" s="72">
        <v>68512</v>
      </c>
      <c r="E59" s="77">
        <v>83.31144510919792</v>
      </c>
      <c r="F59" s="72">
        <v>73972</v>
      </c>
      <c r="G59" s="77">
        <v>84.18153678077203</v>
      </c>
      <c r="H59" s="72"/>
      <c r="I59" s="77"/>
      <c r="J59" s="72"/>
      <c r="K59" s="77"/>
      <c r="L59" s="72"/>
      <c r="M59" s="77"/>
      <c r="N59" s="83"/>
      <c r="O59" s="77"/>
      <c r="P59" s="134"/>
      <c r="Q59" s="134"/>
    </row>
    <row r="60" spans="1:17" ht="12.75" customHeight="1">
      <c r="A60" s="54" t="s">
        <v>78</v>
      </c>
      <c r="B60" s="83">
        <v>262550744.39999998</v>
      </c>
      <c r="C60" s="77">
        <v>83.45651610511119</v>
      </c>
      <c r="D60" s="83">
        <v>289681007</v>
      </c>
      <c r="E60" s="77">
        <v>83.29434057247659</v>
      </c>
      <c r="F60" s="83">
        <v>322368510.8669637</v>
      </c>
      <c r="G60" s="77">
        <v>84.18639012806676</v>
      </c>
      <c r="H60" s="72"/>
      <c r="I60" s="77"/>
      <c r="J60" s="72"/>
      <c r="K60" s="77"/>
      <c r="L60" s="72"/>
      <c r="M60" s="77"/>
      <c r="N60" s="83"/>
      <c r="O60" s="77"/>
      <c r="P60" s="134"/>
      <c r="Q60" s="134"/>
    </row>
    <row r="61" spans="1:17" ht="9" customHeight="1" thickBot="1">
      <c r="A61" s="296"/>
      <c r="B61" s="296"/>
      <c r="C61" s="296"/>
      <c r="D61" s="296"/>
      <c r="E61" s="296"/>
      <c r="F61" s="296"/>
      <c r="G61" s="296"/>
      <c r="H61" s="83"/>
      <c r="I61" s="77"/>
      <c r="J61" s="83"/>
      <c r="K61" s="77"/>
      <c r="L61" s="83"/>
      <c r="M61" s="77"/>
      <c r="N61" s="83"/>
      <c r="O61" s="77"/>
      <c r="P61" s="134"/>
      <c r="Q61" s="134"/>
    </row>
    <row r="62" spans="1:11" ht="13.5" thickTop="1">
      <c r="A62" s="456" t="s">
        <v>18</v>
      </c>
      <c r="B62" s="456"/>
      <c r="C62" s="456"/>
      <c r="D62" s="456"/>
      <c r="E62" s="456"/>
      <c r="F62" s="456"/>
      <c r="G62" s="456"/>
      <c r="H62" s="456"/>
      <c r="I62" s="456"/>
      <c r="J62" s="456"/>
      <c r="K62" s="456"/>
    </row>
    <row r="67" spans="1:4" ht="15">
      <c r="A67" s="173"/>
      <c r="C67" s="172"/>
      <c r="D67" s="172"/>
    </row>
    <row r="68" spans="1:4" ht="15">
      <c r="A68" s="173"/>
      <c r="C68" s="172"/>
      <c r="D68" s="172"/>
    </row>
    <row r="69" spans="1:4" ht="15">
      <c r="A69" s="173"/>
      <c r="C69" s="172"/>
      <c r="D69" s="172"/>
    </row>
  </sheetData>
  <sheetProtection/>
  <mergeCells count="17">
    <mergeCell ref="A2:O2"/>
    <mergeCell ref="A62:K62"/>
    <mergeCell ref="A26:A27"/>
    <mergeCell ref="A4:A6"/>
    <mergeCell ref="H5:H6"/>
    <mergeCell ref="B5:B6"/>
    <mergeCell ref="F5:F6"/>
    <mergeCell ref="D5:D6"/>
    <mergeCell ref="A45:A46"/>
    <mergeCell ref="A3:O3"/>
    <mergeCell ref="N5:N6"/>
    <mergeCell ref="O5:O6"/>
    <mergeCell ref="J5:J6"/>
    <mergeCell ref="K5:K6"/>
    <mergeCell ref="I5:I6"/>
    <mergeCell ref="L5:L6"/>
    <mergeCell ref="M5:M6"/>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B1:S9"/>
  <sheetViews>
    <sheetView showGridLines="0" showZeros="0" zoomScaleSheetLayoutView="49" zoomScalePageLayoutView="0" workbookViewId="0" topLeftCell="A1">
      <selection activeCell="B1" sqref="B1"/>
    </sheetView>
  </sheetViews>
  <sheetFormatPr defaultColWidth="11.5546875" defaultRowHeight="15.75"/>
  <cols>
    <col min="1" max="1" width="1.5625" style="19" customWidth="1"/>
    <col min="2" max="2" width="14.5546875" style="19" customWidth="1"/>
    <col min="3" max="19" width="6.6640625" style="19" customWidth="1"/>
    <col min="20" max="16384" width="11.5546875" style="19" customWidth="1"/>
  </cols>
  <sheetData>
    <row r="1" s="249" customFormat="1" ht="12.75">
      <c r="B1" s="246" t="s">
        <v>166</v>
      </c>
    </row>
    <row r="2" spans="2:19" s="249" customFormat="1" ht="12.75" customHeight="1">
      <c r="B2" s="415" t="s">
        <v>245</v>
      </c>
      <c r="C2" s="415"/>
      <c r="D2" s="415"/>
      <c r="E2" s="415"/>
      <c r="F2" s="415"/>
      <c r="G2" s="415"/>
      <c r="H2" s="415"/>
      <c r="I2" s="415"/>
      <c r="J2" s="415"/>
      <c r="K2" s="415"/>
      <c r="L2" s="415"/>
      <c r="M2" s="415"/>
      <c r="N2" s="415"/>
      <c r="O2" s="415"/>
      <c r="P2" s="415"/>
      <c r="Q2" s="415"/>
      <c r="R2" s="415"/>
      <c r="S2" s="415"/>
    </row>
    <row r="3" spans="2:19" s="249" customFormat="1" ht="20.25" customHeight="1" thickBot="1">
      <c r="B3" s="361" t="s">
        <v>224</v>
      </c>
      <c r="C3" s="361"/>
      <c r="D3" s="361"/>
      <c r="E3" s="361"/>
      <c r="F3" s="361"/>
      <c r="G3" s="361"/>
      <c r="H3" s="361"/>
      <c r="I3" s="361"/>
      <c r="J3" s="361"/>
      <c r="K3" s="361"/>
      <c r="L3" s="361"/>
      <c r="M3" s="361"/>
      <c r="N3" s="361"/>
      <c r="O3" s="361"/>
      <c r="P3" s="361"/>
      <c r="Q3" s="361"/>
      <c r="R3" s="361"/>
      <c r="S3" s="361"/>
    </row>
    <row r="4" spans="2:19" ht="18.75" customHeight="1" thickTop="1">
      <c r="B4" s="274" t="s">
        <v>105</v>
      </c>
      <c r="C4" s="329">
        <v>2000</v>
      </c>
      <c r="D4" s="329">
        <v>2001</v>
      </c>
      <c r="E4" s="329">
        <v>2002</v>
      </c>
      <c r="F4" s="329">
        <v>2003</v>
      </c>
      <c r="G4" s="329">
        <v>2004</v>
      </c>
      <c r="H4" s="329">
        <v>2005</v>
      </c>
      <c r="I4" s="329">
        <v>2006</v>
      </c>
      <c r="J4" s="329">
        <v>2007</v>
      </c>
      <c r="K4" s="329">
        <v>2008</v>
      </c>
      <c r="L4" s="329">
        <v>2009</v>
      </c>
      <c r="M4" s="329">
        <v>2010</v>
      </c>
      <c r="N4" s="329">
        <v>2011</v>
      </c>
      <c r="O4" s="329">
        <v>2012</v>
      </c>
      <c r="P4" s="329">
        <v>2013</v>
      </c>
      <c r="Q4" s="329">
        <v>2014</v>
      </c>
      <c r="R4" s="329">
        <v>2015</v>
      </c>
      <c r="S4" s="329">
        <v>2016</v>
      </c>
    </row>
    <row r="5" spans="2:19" ht="12.75" customHeight="1">
      <c r="B5" s="330"/>
      <c r="C5" s="330"/>
      <c r="D5" s="330"/>
      <c r="E5" s="330"/>
      <c r="F5" s="330"/>
      <c r="G5" s="330"/>
      <c r="H5" s="330"/>
      <c r="I5" s="330"/>
      <c r="J5" s="330"/>
      <c r="K5" s="330"/>
      <c r="L5" s="330"/>
      <c r="M5" s="330"/>
      <c r="N5" s="330"/>
      <c r="O5" s="330"/>
      <c r="P5" s="330"/>
      <c r="Q5" s="330"/>
      <c r="R5" s="330"/>
      <c r="S5" s="330"/>
    </row>
    <row r="6" spans="2:19" ht="12.75" customHeight="1">
      <c r="B6" s="54" t="s">
        <v>155</v>
      </c>
      <c r="C6" s="93">
        <v>60073</v>
      </c>
      <c r="D6" s="93">
        <v>64191</v>
      </c>
      <c r="E6" s="93">
        <v>58505</v>
      </c>
      <c r="F6" s="93">
        <v>64454</v>
      </c>
      <c r="G6" s="93">
        <v>61793</v>
      </c>
      <c r="H6" s="93">
        <v>61188</v>
      </c>
      <c r="I6" s="93">
        <v>61445</v>
      </c>
      <c r="J6" s="93">
        <v>62686</v>
      </c>
      <c r="K6" s="93">
        <v>62544</v>
      </c>
      <c r="L6" s="93">
        <v>72241</v>
      </c>
      <c r="M6" s="93">
        <v>77152</v>
      </c>
      <c r="N6" s="93">
        <v>84024</v>
      </c>
      <c r="O6" s="93">
        <v>88100</v>
      </c>
      <c r="P6" s="93">
        <v>91789</v>
      </c>
      <c r="Q6" s="93">
        <v>95745</v>
      </c>
      <c r="R6" s="93">
        <v>82190</v>
      </c>
      <c r="S6" s="93">
        <v>74829</v>
      </c>
    </row>
    <row r="7" spans="2:19" ht="12.75" customHeight="1" thickBot="1">
      <c r="B7" s="300"/>
      <c r="C7" s="300"/>
      <c r="D7" s="300"/>
      <c r="E7" s="300"/>
      <c r="F7" s="300"/>
      <c r="G7" s="300"/>
      <c r="H7" s="300"/>
      <c r="I7" s="300"/>
      <c r="J7" s="300"/>
      <c r="K7" s="300"/>
      <c r="L7" s="300"/>
      <c r="M7" s="300"/>
      <c r="N7" s="300"/>
      <c r="O7" s="300"/>
      <c r="P7" s="300"/>
      <c r="Q7" s="300"/>
      <c r="R7" s="300"/>
      <c r="S7" s="300"/>
    </row>
    <row r="8" spans="2:19" ht="18" customHeight="1" thickTop="1">
      <c r="B8" s="407" t="s">
        <v>18</v>
      </c>
      <c r="C8" s="407"/>
      <c r="D8" s="407"/>
      <c r="E8" s="407"/>
      <c r="F8" s="407"/>
      <c r="G8" s="407"/>
      <c r="H8" s="407"/>
      <c r="I8" s="407"/>
      <c r="J8" s="407"/>
      <c r="K8" s="407"/>
      <c r="L8" s="407"/>
      <c r="M8" s="407"/>
      <c r="N8" s="54"/>
      <c r="O8" s="54"/>
      <c r="P8" s="54"/>
      <c r="Q8" s="54"/>
      <c r="R8" s="54"/>
      <c r="S8" s="54"/>
    </row>
    <row r="9" spans="2:9" ht="12.75">
      <c r="B9" s="27"/>
      <c r="C9" s="27"/>
      <c r="D9" s="27"/>
      <c r="E9" s="27"/>
      <c r="F9" s="27"/>
      <c r="G9" s="27"/>
      <c r="H9" s="27"/>
      <c r="I9" s="27"/>
    </row>
  </sheetData>
  <sheetProtection/>
  <mergeCells count="3">
    <mergeCell ref="B8:M8"/>
    <mergeCell ref="B2:S2"/>
    <mergeCell ref="B3:S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B1:T37"/>
  <sheetViews>
    <sheetView showGridLines="0" zoomScale="90" zoomScaleNormal="90" zoomScaleSheetLayoutView="49" zoomScalePageLayoutView="0" workbookViewId="0" topLeftCell="A1">
      <selection activeCell="B25" sqref="B25:M25"/>
    </sheetView>
  </sheetViews>
  <sheetFormatPr defaultColWidth="9.77734375" defaultRowHeight="15.75"/>
  <cols>
    <col min="1" max="1" width="0.9921875" style="19" customWidth="1"/>
    <col min="2" max="2" width="20.5546875" style="19" customWidth="1"/>
    <col min="3" max="3" width="10.4453125" style="19" customWidth="1"/>
    <col min="4" max="5" width="10.10546875" style="19" customWidth="1"/>
    <col min="6" max="6" width="11.3359375" style="19" customWidth="1"/>
    <col min="7" max="7" width="10.10546875" style="19" customWidth="1"/>
    <col min="8" max="8" width="9.99609375" style="19" customWidth="1"/>
    <col min="9" max="9" width="10.4453125" style="19" customWidth="1"/>
    <col min="10" max="10" width="10.88671875" style="19" customWidth="1"/>
    <col min="11" max="11" width="10.4453125" style="19" customWidth="1"/>
    <col min="12" max="12" width="10.10546875" style="19" customWidth="1"/>
    <col min="13" max="13" width="10.99609375" style="19" customWidth="1"/>
    <col min="14" max="17" width="10.88671875" style="19" customWidth="1"/>
    <col min="18" max="20" width="11.10546875" style="19" bestFit="1" customWidth="1"/>
    <col min="21" max="16384" width="9.77734375" style="19" customWidth="1"/>
  </cols>
  <sheetData>
    <row r="1" s="249" customFormat="1" ht="12.75">
      <c r="B1" s="246" t="s">
        <v>166</v>
      </c>
    </row>
    <row r="2" spans="2:19" s="249" customFormat="1" ht="12.75" customHeight="1">
      <c r="B2" s="415" t="s">
        <v>246</v>
      </c>
      <c r="C2" s="415"/>
      <c r="D2" s="415"/>
      <c r="E2" s="415"/>
      <c r="F2" s="415"/>
      <c r="G2" s="415"/>
      <c r="H2" s="415"/>
      <c r="I2" s="415"/>
      <c r="J2" s="415"/>
      <c r="K2" s="415"/>
      <c r="L2" s="415"/>
      <c r="M2" s="415"/>
      <c r="N2" s="415"/>
      <c r="O2" s="415"/>
      <c r="P2" s="415"/>
      <c r="Q2" s="415"/>
      <c r="R2" s="415"/>
      <c r="S2" s="415"/>
    </row>
    <row r="3" spans="2:19" s="249" customFormat="1" ht="24" customHeight="1" thickBot="1">
      <c r="B3" s="361" t="s">
        <v>225</v>
      </c>
      <c r="C3" s="361"/>
      <c r="D3" s="361"/>
      <c r="E3" s="361"/>
      <c r="F3" s="361"/>
      <c r="G3" s="361"/>
      <c r="H3" s="361"/>
      <c r="I3" s="361"/>
      <c r="J3" s="361"/>
      <c r="K3" s="361"/>
      <c r="L3" s="361"/>
      <c r="M3" s="361"/>
      <c r="N3" s="361"/>
      <c r="O3" s="361"/>
      <c r="P3" s="361"/>
      <c r="Q3" s="361"/>
      <c r="R3" s="361"/>
      <c r="S3" s="361"/>
    </row>
    <row r="4" spans="2:19" ht="15" customHeight="1" thickTop="1">
      <c r="B4" s="464" t="s">
        <v>105</v>
      </c>
      <c r="C4" s="462">
        <v>2000</v>
      </c>
      <c r="D4" s="462">
        <v>2001</v>
      </c>
      <c r="E4" s="462">
        <v>2002</v>
      </c>
      <c r="F4" s="462">
        <v>2003</v>
      </c>
      <c r="G4" s="460" t="s">
        <v>296</v>
      </c>
      <c r="H4" s="460" t="s">
        <v>297</v>
      </c>
      <c r="I4" s="460" t="s">
        <v>298</v>
      </c>
      <c r="J4" s="462">
        <v>2007</v>
      </c>
      <c r="K4" s="460" t="s">
        <v>299</v>
      </c>
      <c r="L4" s="460" t="s">
        <v>300</v>
      </c>
      <c r="M4" s="460" t="s">
        <v>301</v>
      </c>
      <c r="N4" s="460" t="s">
        <v>303</v>
      </c>
      <c r="O4" s="460" t="s">
        <v>302</v>
      </c>
      <c r="P4" s="460" t="s">
        <v>304</v>
      </c>
      <c r="Q4" s="460" t="s">
        <v>305</v>
      </c>
      <c r="R4" s="460" t="s">
        <v>306</v>
      </c>
      <c r="S4" s="460" t="s">
        <v>307</v>
      </c>
    </row>
    <row r="5" spans="2:19" ht="15" customHeight="1" thickBot="1">
      <c r="B5" s="465"/>
      <c r="C5" s="461"/>
      <c r="D5" s="461"/>
      <c r="E5" s="461"/>
      <c r="F5" s="461"/>
      <c r="G5" s="461"/>
      <c r="H5" s="461"/>
      <c r="I5" s="461"/>
      <c r="J5" s="461"/>
      <c r="K5" s="461"/>
      <c r="L5" s="461"/>
      <c r="M5" s="461"/>
      <c r="N5" s="461"/>
      <c r="O5" s="461"/>
      <c r="P5" s="461"/>
      <c r="Q5" s="461"/>
      <c r="R5" s="461"/>
      <c r="S5" s="461"/>
    </row>
    <row r="6" spans="2:17" ht="18.75" customHeight="1">
      <c r="B6" s="54" t="s">
        <v>156</v>
      </c>
      <c r="C6" s="27"/>
      <c r="D6" s="27"/>
      <c r="E6" s="27"/>
      <c r="F6" s="27"/>
      <c r="G6" s="27"/>
      <c r="H6" s="27"/>
      <c r="I6" s="27"/>
      <c r="J6" s="27"/>
      <c r="K6" s="27"/>
      <c r="L6" s="27"/>
      <c r="M6" s="27"/>
      <c r="N6" s="27"/>
      <c r="O6" s="27"/>
      <c r="P6" s="27"/>
      <c r="Q6" s="27"/>
    </row>
    <row r="7" spans="2:19" ht="15" customHeight="1">
      <c r="B7" s="54" t="s">
        <v>79</v>
      </c>
      <c r="C7" s="33">
        <v>11012</v>
      </c>
      <c r="D7" s="33">
        <v>11318</v>
      </c>
      <c r="E7" s="33">
        <v>9981</v>
      </c>
      <c r="F7" s="94">
        <v>8691</v>
      </c>
      <c r="G7" s="94">
        <v>8179</v>
      </c>
      <c r="H7" s="94">
        <v>8693</v>
      </c>
      <c r="I7" s="94">
        <v>8113</v>
      </c>
      <c r="J7" s="94">
        <v>10275</v>
      </c>
      <c r="K7" s="94">
        <v>10748</v>
      </c>
      <c r="L7" s="94">
        <v>11740</v>
      </c>
      <c r="M7" s="94">
        <v>13117</v>
      </c>
      <c r="N7" s="94">
        <v>15832</v>
      </c>
      <c r="O7" s="94">
        <v>14714</v>
      </c>
      <c r="P7" s="94">
        <v>9101</v>
      </c>
      <c r="Q7" s="94">
        <v>11855</v>
      </c>
      <c r="R7" s="94">
        <v>12930</v>
      </c>
      <c r="S7" s="94">
        <v>11904</v>
      </c>
    </row>
    <row r="8" spans="2:19" ht="15" customHeight="1">
      <c r="B8" s="27"/>
      <c r="C8" s="33"/>
      <c r="D8" s="33"/>
      <c r="E8" s="33"/>
      <c r="F8" s="33"/>
      <c r="G8" s="33"/>
      <c r="H8" s="33"/>
      <c r="I8" s="33"/>
      <c r="J8" s="33"/>
      <c r="K8" s="33"/>
      <c r="L8" s="27"/>
      <c r="M8" s="27"/>
      <c r="N8" s="33"/>
      <c r="O8" s="33"/>
      <c r="P8" s="33"/>
      <c r="Q8" s="33"/>
      <c r="R8" s="33"/>
      <c r="S8" s="33"/>
    </row>
    <row r="9" spans="2:20" ht="15" customHeight="1">
      <c r="B9" s="54" t="s">
        <v>78</v>
      </c>
      <c r="C9" s="33">
        <v>164989421</v>
      </c>
      <c r="D9" s="33">
        <v>200272611</v>
      </c>
      <c r="E9" s="33">
        <v>199562600</v>
      </c>
      <c r="F9" s="33">
        <v>179412092.54</v>
      </c>
      <c r="G9" s="33">
        <v>477994000</v>
      </c>
      <c r="H9" s="33">
        <v>431834965</v>
      </c>
      <c r="I9" s="33">
        <v>422623857.722</v>
      </c>
      <c r="J9" s="33">
        <v>566218322.6700001</v>
      </c>
      <c r="K9" s="33">
        <v>601832353.211</v>
      </c>
      <c r="L9" s="33">
        <v>762828706.508</v>
      </c>
      <c r="M9" s="33">
        <v>921736614.0220001</v>
      </c>
      <c r="N9" s="33">
        <v>1142800361.6525</v>
      </c>
      <c r="O9" s="33">
        <v>1223546920.9380002</v>
      </c>
      <c r="P9" s="33">
        <v>999718035.6399999</v>
      </c>
      <c r="Q9" s="33">
        <v>1238481530.18</v>
      </c>
      <c r="R9" s="33">
        <v>1726399846.7200003</v>
      </c>
      <c r="S9" s="33">
        <v>2036051326.7600002</v>
      </c>
      <c r="T9" s="33"/>
    </row>
    <row r="10" spans="2:19" ht="15" customHeight="1">
      <c r="B10" s="27"/>
      <c r="C10" s="33"/>
      <c r="D10" s="33"/>
      <c r="E10" s="33"/>
      <c r="F10" s="33"/>
      <c r="G10" s="33"/>
      <c r="H10" s="33"/>
      <c r="I10" s="33"/>
      <c r="J10" s="33"/>
      <c r="K10" s="33"/>
      <c r="L10" s="95"/>
      <c r="M10" s="33"/>
      <c r="N10" s="33"/>
      <c r="O10" s="33"/>
      <c r="P10" s="33"/>
      <c r="Q10" s="33"/>
      <c r="R10" s="33"/>
      <c r="S10" s="33"/>
    </row>
    <row r="11" spans="2:20" ht="15" customHeight="1">
      <c r="B11" s="54" t="s">
        <v>80</v>
      </c>
      <c r="C11" s="33">
        <v>14982.693516164185</v>
      </c>
      <c r="D11" s="33">
        <v>17695.053101254638</v>
      </c>
      <c r="E11" s="33">
        <v>19994.249073239156</v>
      </c>
      <c r="F11" s="33">
        <v>20643.434879760673</v>
      </c>
      <c r="G11" s="33">
        <v>58441.61877980193</v>
      </c>
      <c r="H11" s="33">
        <v>54704.72802386963</v>
      </c>
      <c r="I11" s="33">
        <v>52092.18017034389</v>
      </c>
      <c r="J11" s="33">
        <v>55106.40609927008</v>
      </c>
      <c r="K11" s="33">
        <v>55994.822591272794</v>
      </c>
      <c r="L11" s="33">
        <v>64976.891525383304</v>
      </c>
      <c r="M11" s="33">
        <v>70270.383016086</v>
      </c>
      <c r="N11" s="33">
        <v>72182.94351013769</v>
      </c>
      <c r="O11" s="33">
        <v>83155.28890430884</v>
      </c>
      <c r="P11" s="33">
        <v>109847.0536908032</v>
      </c>
      <c r="Q11" s="33">
        <v>104469.12949641501</v>
      </c>
      <c r="R11" s="33">
        <v>133518.9363279196</v>
      </c>
      <c r="S11" s="33">
        <f>S9/S7</f>
        <v>171039.2579603495</v>
      </c>
      <c r="T11" s="33"/>
    </row>
    <row r="12" spans="2:19" ht="9" customHeight="1">
      <c r="B12" s="27"/>
      <c r="C12" s="27"/>
      <c r="D12" s="27"/>
      <c r="E12" s="27"/>
      <c r="F12" s="27"/>
      <c r="G12" s="27"/>
      <c r="H12" s="27"/>
      <c r="I12" s="27"/>
      <c r="J12" s="27"/>
      <c r="K12" s="27"/>
      <c r="L12" s="27"/>
      <c r="M12" s="27"/>
      <c r="N12" s="27"/>
      <c r="O12" s="27"/>
      <c r="P12" s="27"/>
      <c r="Q12" s="27"/>
      <c r="R12" s="27"/>
      <c r="S12" s="27"/>
    </row>
    <row r="13" spans="2:19" ht="15" customHeight="1">
      <c r="B13" s="54" t="s">
        <v>157</v>
      </c>
      <c r="C13" s="27"/>
      <c r="D13" s="27"/>
      <c r="E13" s="27"/>
      <c r="F13" s="27"/>
      <c r="G13" s="27"/>
      <c r="H13" s="27"/>
      <c r="I13" s="27"/>
      <c r="J13" s="27"/>
      <c r="K13" s="27"/>
      <c r="L13" s="27"/>
      <c r="M13" s="27"/>
      <c r="N13" s="27"/>
      <c r="O13" s="27"/>
      <c r="P13" s="27"/>
      <c r="Q13" s="27"/>
      <c r="R13" s="27"/>
      <c r="S13" s="27"/>
    </row>
    <row r="14" spans="2:19" ht="15" customHeight="1">
      <c r="B14" s="54" t="s">
        <v>156</v>
      </c>
      <c r="C14" s="27"/>
      <c r="D14" s="27"/>
      <c r="E14" s="27"/>
      <c r="F14" s="27"/>
      <c r="G14" s="27"/>
      <c r="H14" s="27"/>
      <c r="I14" s="27"/>
      <c r="J14" s="27"/>
      <c r="K14" s="27"/>
      <c r="L14" s="27"/>
      <c r="M14" s="27"/>
      <c r="N14" s="27"/>
      <c r="O14" s="27"/>
      <c r="P14" s="27"/>
      <c r="Q14" s="27"/>
      <c r="R14" s="27"/>
      <c r="S14" s="27"/>
    </row>
    <row r="15" spans="2:19" ht="9.75" customHeight="1">
      <c r="B15" s="27"/>
      <c r="C15" s="27"/>
      <c r="D15" s="27"/>
      <c r="E15" s="27"/>
      <c r="F15" s="27"/>
      <c r="G15" s="27"/>
      <c r="H15" s="27"/>
      <c r="I15" s="27"/>
      <c r="J15" s="27"/>
      <c r="K15" s="27"/>
      <c r="L15" s="27"/>
      <c r="M15" s="27"/>
      <c r="N15" s="27"/>
      <c r="O15" s="27"/>
      <c r="P15" s="27"/>
      <c r="Q15" s="27"/>
      <c r="R15" s="27"/>
      <c r="S15" s="27"/>
    </row>
    <row r="16" spans="2:19" ht="15" customHeight="1">
      <c r="B16" s="92" t="s">
        <v>163</v>
      </c>
      <c r="C16" s="96">
        <v>-89</v>
      </c>
      <c r="D16" s="97">
        <v>306</v>
      </c>
      <c r="E16" s="96">
        <v>-1337</v>
      </c>
      <c r="F16" s="96">
        <v>-1290</v>
      </c>
      <c r="G16" s="96">
        <v>-512</v>
      </c>
      <c r="H16" s="96">
        <v>535</v>
      </c>
      <c r="I16" s="96">
        <v>-580</v>
      </c>
      <c r="J16" s="96">
        <v>2162</v>
      </c>
      <c r="K16" s="96">
        <v>2635</v>
      </c>
      <c r="L16" s="96">
        <v>1465</v>
      </c>
      <c r="M16" s="96">
        <v>1377</v>
      </c>
      <c r="N16" s="96">
        <v>2715</v>
      </c>
      <c r="O16" s="96">
        <v>-1118</v>
      </c>
      <c r="P16" s="96">
        <v>-5613</v>
      </c>
      <c r="Q16" s="96">
        <v>2754</v>
      </c>
      <c r="R16" s="96">
        <v>1075</v>
      </c>
      <c r="S16" s="96">
        <f>S7-R7</f>
        <v>-1026</v>
      </c>
    </row>
    <row r="17" spans="2:19" ht="15" customHeight="1">
      <c r="B17" s="92" t="s">
        <v>81</v>
      </c>
      <c r="C17" s="98">
        <v>-0.8017295739122602</v>
      </c>
      <c r="D17" s="98">
        <v>2.7787867780602977</v>
      </c>
      <c r="E17" s="98">
        <v>-11.813041173352183</v>
      </c>
      <c r="F17" s="98">
        <v>-12.924556657649532</v>
      </c>
      <c r="G17" s="98">
        <v>-5.891151766194914</v>
      </c>
      <c r="H17" s="98">
        <v>6.541141948893507</v>
      </c>
      <c r="I17" s="98">
        <v>-6.672034970666053</v>
      </c>
      <c r="J17" s="98">
        <v>26.648588684826823</v>
      </c>
      <c r="K17" s="98">
        <v>32.478737828177</v>
      </c>
      <c r="L17" s="98">
        <v>14.257907542579076</v>
      </c>
      <c r="M17" s="98">
        <v>11.729131175468478</v>
      </c>
      <c r="N17" s="98">
        <v>20.69833041091713</v>
      </c>
      <c r="O17" s="98">
        <v>-7.061647296614451</v>
      </c>
      <c r="P17" s="98">
        <v>-38.1473426668479</v>
      </c>
      <c r="Q17" s="98">
        <v>30.26041094385232</v>
      </c>
      <c r="R17" s="98">
        <v>9.067903838043012</v>
      </c>
      <c r="S17" s="98">
        <f>(S7/R7-1)*100</f>
        <v>-7.935034802784225</v>
      </c>
    </row>
    <row r="18" spans="2:19" ht="9" customHeight="1">
      <c r="B18" s="27"/>
      <c r="C18" s="27"/>
      <c r="D18" s="27"/>
      <c r="E18" s="27"/>
      <c r="F18" s="27"/>
      <c r="G18" s="27"/>
      <c r="H18" s="27"/>
      <c r="I18" s="27"/>
      <c r="J18" s="27"/>
      <c r="K18" s="27"/>
      <c r="L18" s="27"/>
      <c r="M18" s="27"/>
      <c r="N18" s="27"/>
      <c r="O18" s="27"/>
      <c r="P18" s="27"/>
      <c r="Q18" s="27"/>
      <c r="R18" s="27"/>
      <c r="S18" s="27"/>
    </row>
    <row r="19" spans="2:19" ht="15" customHeight="1">
      <c r="B19" s="54" t="s">
        <v>158</v>
      </c>
      <c r="C19" s="27"/>
      <c r="D19" s="27"/>
      <c r="E19" s="27"/>
      <c r="F19" s="27"/>
      <c r="G19" s="27"/>
      <c r="H19" s="27"/>
      <c r="I19" s="27"/>
      <c r="J19" s="27"/>
      <c r="K19" s="27"/>
      <c r="L19" s="27"/>
      <c r="M19" s="27"/>
      <c r="N19" s="27"/>
      <c r="O19" s="27"/>
      <c r="P19" s="27"/>
      <c r="Q19" s="27"/>
      <c r="R19" s="27"/>
      <c r="S19" s="27"/>
    </row>
    <row r="20" spans="2:19" ht="15" customHeight="1">
      <c r="B20" s="54" t="s">
        <v>159</v>
      </c>
      <c r="C20" s="27"/>
      <c r="D20" s="27"/>
      <c r="E20" s="27"/>
      <c r="F20" s="27"/>
      <c r="G20" s="27"/>
      <c r="H20" s="27"/>
      <c r="I20" s="27"/>
      <c r="J20" s="27"/>
      <c r="K20" s="27"/>
      <c r="L20" s="27"/>
      <c r="M20" s="27"/>
      <c r="N20" s="27"/>
      <c r="O20" s="27"/>
      <c r="P20" s="27"/>
      <c r="Q20" s="27"/>
      <c r="R20" s="27"/>
      <c r="S20" s="27"/>
    </row>
    <row r="21" spans="2:19" ht="9.75" customHeight="1">
      <c r="B21" s="27"/>
      <c r="C21" s="27"/>
      <c r="D21" s="27"/>
      <c r="E21" s="27"/>
      <c r="F21" s="27"/>
      <c r="G21" s="27"/>
      <c r="H21" s="27"/>
      <c r="I21" s="27"/>
      <c r="J21" s="27"/>
      <c r="K21" s="27"/>
      <c r="L21" s="27"/>
      <c r="M21" s="27"/>
      <c r="N21" s="27"/>
      <c r="O21" s="27"/>
      <c r="P21" s="27"/>
      <c r="Q21" s="27"/>
      <c r="R21" s="27"/>
      <c r="S21" s="27"/>
    </row>
    <row r="22" spans="2:19" ht="15" customHeight="1">
      <c r="B22" s="92" t="s">
        <v>163</v>
      </c>
      <c r="C22" s="31">
        <v>2331.1300489089845</v>
      </c>
      <c r="D22" s="31">
        <v>2712.359585090453</v>
      </c>
      <c r="E22" s="31">
        <v>2299.195971984518</v>
      </c>
      <c r="F22" s="31">
        <v>649.1858065215165</v>
      </c>
      <c r="G22" s="31">
        <v>37798.18390004126</v>
      </c>
      <c r="H22" s="31">
        <v>-3736.890755932298</v>
      </c>
      <c r="I22" s="31">
        <v>-2612.5478535257425</v>
      </c>
      <c r="J22" s="31">
        <v>3014.225928926193</v>
      </c>
      <c r="K22" s="31">
        <v>3902.6424209289034</v>
      </c>
      <c r="L22" s="31">
        <v>9870.48542611322</v>
      </c>
      <c r="M22" s="31">
        <v>5293.4914907026905</v>
      </c>
      <c r="N22" s="31">
        <v>1912.5604940516932</v>
      </c>
      <c r="O22" s="31">
        <v>10972.345394171149</v>
      </c>
      <c r="P22" s="31">
        <v>26691.764786494357</v>
      </c>
      <c r="Q22" s="31">
        <v>-5377.924194388179</v>
      </c>
      <c r="R22" s="31">
        <v>29049.806831504582</v>
      </c>
      <c r="S22" s="31">
        <f>S11-R11</f>
        <v>37520.3216324299</v>
      </c>
    </row>
    <row r="23" spans="2:19" ht="15" customHeight="1">
      <c r="B23" s="92" t="s">
        <v>81</v>
      </c>
      <c r="C23" s="331">
        <v>18.425628223281805</v>
      </c>
      <c r="D23" s="331">
        <v>18.103284180272425</v>
      </c>
      <c r="E23" s="331">
        <v>12.993439233146454</v>
      </c>
      <c r="F23" s="331">
        <v>3.2468626560744624</v>
      </c>
      <c r="G23" s="331">
        <v>183.1002646613792</v>
      </c>
      <c r="H23" s="331">
        <v>-6.394228691734679</v>
      </c>
      <c r="I23" s="331">
        <v>-4.775725879462913</v>
      </c>
      <c r="J23" s="331">
        <v>5.786330921588483</v>
      </c>
      <c r="K23" s="331">
        <v>7.4918008963477405</v>
      </c>
      <c r="L23" s="331">
        <v>17.91168418483375</v>
      </c>
      <c r="M23" s="331">
        <v>8.146729347055292</v>
      </c>
      <c r="N23" s="331">
        <v>2.721716336189427</v>
      </c>
      <c r="O23" s="331">
        <v>15.200745301596278</v>
      </c>
      <c r="P23" s="331">
        <v>32.09869767539377</v>
      </c>
      <c r="Q23" s="331">
        <v>-4.895829258676276</v>
      </c>
      <c r="R23" s="331">
        <v>27.807072741523562</v>
      </c>
      <c r="S23" s="331">
        <f>(S11/R11-1)*100</f>
        <v>28.10112382881842</v>
      </c>
    </row>
    <row r="24" spans="2:19" ht="15" customHeight="1" thickBot="1">
      <c r="B24" s="296"/>
      <c r="C24" s="296"/>
      <c r="D24" s="296"/>
      <c r="E24" s="296"/>
      <c r="F24" s="296"/>
      <c r="G24" s="296"/>
      <c r="H24" s="296"/>
      <c r="I24" s="296"/>
      <c r="J24" s="296"/>
      <c r="K24" s="296"/>
      <c r="L24" s="296"/>
      <c r="M24" s="296"/>
      <c r="N24" s="296"/>
      <c r="O24" s="296"/>
      <c r="P24" s="296"/>
      <c r="Q24" s="296"/>
      <c r="R24" s="296"/>
      <c r="S24" s="296"/>
    </row>
    <row r="25" spans="2:17" ht="12.75" customHeight="1" thickTop="1">
      <c r="B25" s="463" t="s">
        <v>295</v>
      </c>
      <c r="C25" s="443"/>
      <c r="D25" s="443"/>
      <c r="E25" s="443"/>
      <c r="F25" s="443"/>
      <c r="G25" s="443"/>
      <c r="H25" s="443"/>
      <c r="I25" s="443"/>
      <c r="J25" s="443"/>
      <c r="K25" s="443"/>
      <c r="L25" s="443"/>
      <c r="M25" s="443"/>
      <c r="N25" s="27"/>
      <c r="O25" s="27"/>
      <c r="P25" s="27"/>
      <c r="Q25" s="27"/>
    </row>
    <row r="26" spans="2:17" ht="12.75" customHeight="1">
      <c r="B26" s="443" t="s">
        <v>82</v>
      </c>
      <c r="C26" s="443"/>
      <c r="D26" s="443"/>
      <c r="E26" s="443"/>
      <c r="F26" s="443"/>
      <c r="G26" s="443"/>
      <c r="H26" s="443"/>
      <c r="I26" s="443"/>
      <c r="J26" s="443"/>
      <c r="K26" s="443"/>
      <c r="L26" s="443"/>
      <c r="M26" s="443"/>
      <c r="N26" s="54"/>
      <c r="O26" s="54"/>
      <c r="P26" s="54"/>
      <c r="Q26" s="54"/>
    </row>
    <row r="27" spans="2:17" ht="12.75">
      <c r="B27" s="216" t="s">
        <v>161</v>
      </c>
      <c r="C27" s="216"/>
      <c r="D27" s="216"/>
      <c r="E27" s="216"/>
      <c r="F27" s="216"/>
      <c r="G27" s="216"/>
      <c r="H27" s="216"/>
      <c r="I27" s="216"/>
      <c r="J27" s="216"/>
      <c r="K27" s="216"/>
      <c r="L27" s="216"/>
      <c r="M27" s="216"/>
      <c r="N27" s="33"/>
      <c r="O27" s="33"/>
      <c r="P27" s="33"/>
      <c r="Q27" s="33"/>
    </row>
    <row r="28" ht="12.75">
      <c r="L28" s="33"/>
    </row>
    <row r="37" ht="12.75">
      <c r="M37" s="5"/>
    </row>
  </sheetData>
  <sheetProtection/>
  <mergeCells count="22">
    <mergeCell ref="B26:M26"/>
    <mergeCell ref="R4:R5"/>
    <mergeCell ref="O4:O5"/>
    <mergeCell ref="L4:L5"/>
    <mergeCell ref="N4:N5"/>
    <mergeCell ref="P4:P5"/>
    <mergeCell ref="E4:E5"/>
    <mergeCell ref="K4:K5"/>
    <mergeCell ref="C4:C5"/>
    <mergeCell ref="D4:D5"/>
    <mergeCell ref="M4:M5"/>
    <mergeCell ref="S4:S5"/>
    <mergeCell ref="H4:H5"/>
    <mergeCell ref="F4:F5"/>
    <mergeCell ref="B25:M25"/>
    <mergeCell ref="B4:B5"/>
    <mergeCell ref="B2:S2"/>
    <mergeCell ref="G4:G5"/>
    <mergeCell ref="Q4:Q5"/>
    <mergeCell ref="J4:J5"/>
    <mergeCell ref="I4:I5"/>
    <mergeCell ref="B3:S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H3"/>
  <sheetViews>
    <sheetView showGridLines="0" zoomScalePageLayoutView="0" workbookViewId="0" topLeftCell="A1">
      <selection activeCell="A4" sqref="A4"/>
    </sheetView>
  </sheetViews>
  <sheetFormatPr defaultColWidth="11.5546875" defaultRowHeight="15.75"/>
  <cols>
    <col min="1" max="1" width="9.5546875" style="1" customWidth="1"/>
    <col min="2" max="16384" width="11.5546875" style="1" customWidth="1"/>
  </cols>
  <sheetData>
    <row r="1" s="341" customFormat="1" ht="14.25">
      <c r="A1" s="246" t="s">
        <v>166</v>
      </c>
    </row>
    <row r="2" s="341" customFormat="1" ht="14.25"/>
    <row r="3" spans="1:8" s="341" customFormat="1" ht="15">
      <c r="A3" s="344" t="s">
        <v>316</v>
      </c>
      <c r="B3" s="344"/>
      <c r="C3" s="344"/>
      <c r="D3" s="344"/>
      <c r="E3" s="344"/>
      <c r="F3" s="344"/>
      <c r="G3" s="344"/>
      <c r="H3" s="344"/>
    </row>
    <row r="4" s="341" customFormat="1" ht="14.25"/>
  </sheetData>
  <sheetProtection/>
  <mergeCells count="1">
    <mergeCell ref="A3:H3"/>
  </mergeCells>
  <hyperlinks>
    <hyperlink ref="A1" location="Índice!A1" display="Regresar"/>
  </hyperlinks>
  <printOptions horizontalCentered="1"/>
  <pageMargins left="0.2755905511811024" right="0.2755905511811024" top="0.3937007874015748" bottom="0"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1:U118"/>
  <sheetViews>
    <sheetView showGridLines="0" zoomScale="90" zoomScaleNormal="90" zoomScaleSheetLayoutView="49" zoomScalePageLayoutView="0" workbookViewId="0" topLeftCell="A1">
      <selection activeCell="A1" sqref="A1"/>
    </sheetView>
  </sheetViews>
  <sheetFormatPr defaultColWidth="11.5546875" defaultRowHeight="15.75"/>
  <cols>
    <col min="1" max="1" width="34.88671875" style="18" customWidth="1"/>
    <col min="2" max="11" width="11.5546875" style="18" customWidth="1"/>
    <col min="12" max="14" width="11.88671875" style="18" customWidth="1"/>
    <col min="15" max="19" width="11.77734375" style="18" customWidth="1"/>
    <col min="20" max="20" width="15.77734375" style="18" customWidth="1"/>
    <col min="21" max="21" width="2.77734375" style="18" customWidth="1"/>
    <col min="22" max="22" width="15.77734375" style="18" customWidth="1"/>
    <col min="23" max="23" width="2.77734375" style="18" customWidth="1"/>
    <col min="24" max="24" width="15.77734375" style="18" customWidth="1"/>
    <col min="25" max="25" width="2.77734375" style="18" customWidth="1"/>
    <col min="26" max="26" width="15.77734375" style="18" customWidth="1"/>
    <col min="27" max="27" width="2.77734375" style="18" customWidth="1"/>
    <col min="28" max="28" width="15.77734375" style="18" customWidth="1"/>
    <col min="29" max="29" width="2.77734375" style="18" customWidth="1"/>
    <col min="30" max="30" width="15.77734375" style="18" customWidth="1"/>
    <col min="31" max="31" width="2.77734375" style="18" customWidth="1"/>
    <col min="32" max="32" width="15.77734375" style="18" customWidth="1"/>
    <col min="33" max="33" width="2.77734375" style="18" customWidth="1"/>
    <col min="34" max="211" width="9.77734375" style="18" customWidth="1"/>
    <col min="212" max="16384" width="11.5546875" style="18" customWidth="1"/>
  </cols>
  <sheetData>
    <row r="1" spans="1:6" s="248" customFormat="1" ht="15">
      <c r="A1" s="246" t="s">
        <v>166</v>
      </c>
      <c r="B1" s="247"/>
      <c r="C1" s="247"/>
      <c r="D1" s="247"/>
      <c r="E1" s="247"/>
      <c r="F1" s="247"/>
    </row>
    <row r="2" spans="1:18" s="248" customFormat="1" ht="12.75">
      <c r="A2" s="345" t="s">
        <v>230</v>
      </c>
      <c r="B2" s="345"/>
      <c r="C2" s="345"/>
      <c r="D2" s="345"/>
      <c r="E2" s="345"/>
      <c r="F2" s="345"/>
      <c r="G2" s="345"/>
      <c r="H2" s="345"/>
      <c r="I2" s="345"/>
      <c r="J2" s="345"/>
      <c r="K2" s="345"/>
      <c r="L2" s="345"/>
      <c r="M2" s="345"/>
      <c r="N2" s="345"/>
      <c r="O2" s="345"/>
      <c r="P2" s="345"/>
      <c r="Q2" s="345"/>
      <c r="R2" s="345"/>
    </row>
    <row r="3" spans="1:18" s="248" customFormat="1" ht="27" customHeight="1" thickBot="1">
      <c r="A3" s="346" t="s">
        <v>210</v>
      </c>
      <c r="B3" s="346"/>
      <c r="C3" s="346"/>
      <c r="D3" s="346"/>
      <c r="E3" s="346"/>
      <c r="F3" s="346"/>
      <c r="G3" s="346"/>
      <c r="H3" s="346"/>
      <c r="I3" s="346"/>
      <c r="J3" s="346"/>
      <c r="K3" s="346"/>
      <c r="L3" s="346"/>
      <c r="M3" s="346"/>
      <c r="N3" s="346"/>
      <c r="O3" s="346"/>
      <c r="P3" s="346"/>
      <c r="Q3" s="346"/>
      <c r="R3" s="346"/>
    </row>
    <row r="4" spans="1:19" s="15" customFormat="1" ht="12.75" customHeight="1">
      <c r="A4" s="347" t="s">
        <v>105</v>
      </c>
      <c r="B4" s="347">
        <v>2000</v>
      </c>
      <c r="C4" s="347">
        <v>2001</v>
      </c>
      <c r="D4" s="347">
        <v>2002</v>
      </c>
      <c r="E4" s="347">
        <v>2003</v>
      </c>
      <c r="F4" s="347">
        <v>2004</v>
      </c>
      <c r="G4" s="347">
        <v>2005</v>
      </c>
      <c r="H4" s="347">
        <v>2006</v>
      </c>
      <c r="I4" s="347">
        <v>2007</v>
      </c>
      <c r="J4" s="347">
        <v>2008</v>
      </c>
      <c r="K4" s="347">
        <v>2009</v>
      </c>
      <c r="L4" s="347">
        <v>2010</v>
      </c>
      <c r="M4" s="347">
        <v>2011</v>
      </c>
      <c r="N4" s="347">
        <v>2012</v>
      </c>
      <c r="O4" s="347">
        <v>2013</v>
      </c>
      <c r="P4" s="347">
        <v>2014</v>
      </c>
      <c r="Q4" s="347">
        <v>2015</v>
      </c>
      <c r="R4" s="347">
        <v>2016</v>
      </c>
      <c r="S4" s="348"/>
    </row>
    <row r="5" spans="1:19" s="15" customFormat="1" ht="12.75" customHeight="1" thickBot="1">
      <c r="A5" s="348"/>
      <c r="B5" s="348"/>
      <c r="C5" s="348"/>
      <c r="D5" s="348"/>
      <c r="E5" s="348"/>
      <c r="F5" s="348"/>
      <c r="G5" s="348"/>
      <c r="H5" s="348"/>
      <c r="I5" s="348"/>
      <c r="J5" s="348"/>
      <c r="K5" s="348"/>
      <c r="L5" s="348"/>
      <c r="M5" s="348"/>
      <c r="N5" s="348"/>
      <c r="O5" s="348"/>
      <c r="P5" s="348"/>
      <c r="Q5" s="348"/>
      <c r="R5" s="348"/>
      <c r="S5" s="348"/>
    </row>
    <row r="6" spans="1:18" s="15" customFormat="1" ht="9.75" customHeight="1">
      <c r="A6" s="156"/>
      <c r="B6" s="156"/>
      <c r="C6" s="156"/>
      <c r="D6" s="156"/>
      <c r="E6" s="156"/>
      <c r="F6" s="156"/>
      <c r="G6" s="156"/>
      <c r="H6" s="156"/>
      <c r="I6" s="156"/>
      <c r="J6" s="156"/>
      <c r="K6" s="156"/>
      <c r="L6" s="156"/>
      <c r="M6" s="156"/>
      <c r="N6" s="142"/>
      <c r="O6" s="156"/>
      <c r="P6" s="156"/>
      <c r="Q6" s="156"/>
      <c r="R6" s="156"/>
    </row>
    <row r="7" spans="1:19" ht="13.5" customHeight="1">
      <c r="A7" s="340" t="s">
        <v>101</v>
      </c>
      <c r="B7" s="17">
        <v>5189053</v>
      </c>
      <c r="C7" s="17">
        <v>4867280</v>
      </c>
      <c r="D7" s="17">
        <v>4620509</v>
      </c>
      <c r="E7" s="17">
        <v>4423783</v>
      </c>
      <c r="F7" s="17">
        <v>4199315</v>
      </c>
      <c r="G7" s="17">
        <v>4164384</v>
      </c>
      <c r="H7" s="17">
        <v>4497654</v>
      </c>
      <c r="I7" s="17">
        <v>5064242</v>
      </c>
      <c r="J7" s="17">
        <v>5143543</v>
      </c>
      <c r="K7" s="17">
        <v>5258138</v>
      </c>
      <c r="L7" s="17">
        <v>5509000</v>
      </c>
      <c r="M7" s="30">
        <v>5743991</v>
      </c>
      <c r="N7" s="30">
        <v>6018037</v>
      </c>
      <c r="O7" s="30">
        <v>5793801</v>
      </c>
      <c r="P7" s="30">
        <v>5713080</v>
      </c>
      <c r="Q7" s="30">
        <v>6047323</v>
      </c>
      <c r="R7" s="175">
        <v>5698269</v>
      </c>
      <c r="S7" s="30"/>
    </row>
    <row r="8" spans="1:19" ht="13.5" customHeight="1">
      <c r="A8" s="16" t="s">
        <v>0</v>
      </c>
      <c r="B8" s="17">
        <v>1654901</v>
      </c>
      <c r="C8" s="17">
        <v>1513590</v>
      </c>
      <c r="D8" s="17">
        <v>1417002</v>
      </c>
      <c r="E8" s="17">
        <v>1386212</v>
      </c>
      <c r="F8" s="17">
        <v>1266698</v>
      </c>
      <c r="G8" s="17">
        <v>1274602</v>
      </c>
      <c r="H8" s="17">
        <v>1411242</v>
      </c>
      <c r="I8" s="17">
        <v>1639552</v>
      </c>
      <c r="J8" s="17">
        <v>1689569</v>
      </c>
      <c r="K8" s="17">
        <v>1724146</v>
      </c>
      <c r="L8" s="17">
        <v>1749504</v>
      </c>
      <c r="M8" s="30">
        <v>1758454</v>
      </c>
      <c r="N8" s="30">
        <v>1820357</v>
      </c>
      <c r="O8" s="30">
        <v>1751600</v>
      </c>
      <c r="P8" s="30">
        <v>1730485</v>
      </c>
      <c r="Q8" s="30">
        <v>1823665</v>
      </c>
      <c r="R8" s="175">
        <v>1757388</v>
      </c>
      <c r="S8" s="30"/>
    </row>
    <row r="9" spans="1:19" ht="13.5" customHeight="1">
      <c r="A9" s="16" t="s">
        <v>1</v>
      </c>
      <c r="B9" s="17">
        <v>3534152</v>
      </c>
      <c r="C9" s="17">
        <v>3353690</v>
      </c>
      <c r="D9" s="17">
        <v>3203507</v>
      </c>
      <c r="E9" s="17">
        <v>3037571</v>
      </c>
      <c r="F9" s="17">
        <v>2932617</v>
      </c>
      <c r="G9" s="17">
        <v>2889782</v>
      </c>
      <c r="H9" s="17">
        <v>3086412</v>
      </c>
      <c r="I9" s="17">
        <v>3424690</v>
      </c>
      <c r="J9" s="17">
        <v>3453974</v>
      </c>
      <c r="K9" s="17">
        <v>3533992</v>
      </c>
      <c r="L9" s="17">
        <v>3759496</v>
      </c>
      <c r="M9" s="30">
        <v>3985537</v>
      </c>
      <c r="N9" s="30">
        <v>4197680</v>
      </c>
      <c r="O9" s="30">
        <v>4042201</v>
      </c>
      <c r="P9" s="30">
        <v>3982595</v>
      </c>
      <c r="Q9" s="30">
        <v>4223658</v>
      </c>
      <c r="R9" s="175">
        <v>3940881</v>
      </c>
      <c r="S9" s="30"/>
    </row>
    <row r="10" spans="1:18" ht="13.5" customHeight="1">
      <c r="A10" s="19"/>
      <c r="B10" s="17"/>
      <c r="C10" s="17"/>
      <c r="D10" s="17"/>
      <c r="E10" s="17"/>
      <c r="F10" s="17"/>
      <c r="G10" s="20"/>
      <c r="H10" s="20"/>
      <c r="I10" s="20"/>
      <c r="J10" s="20"/>
      <c r="K10" s="20"/>
      <c r="L10" s="20"/>
      <c r="M10" s="31"/>
      <c r="N10" s="31"/>
      <c r="O10" s="31"/>
      <c r="P10" s="31"/>
      <c r="Q10" s="31"/>
      <c r="R10" s="176"/>
    </row>
    <row r="11" spans="1:19" ht="13.5" customHeight="1">
      <c r="A11" s="16" t="s">
        <v>2</v>
      </c>
      <c r="B11" s="17">
        <v>53763012</v>
      </c>
      <c r="C11" s="17">
        <v>51690738</v>
      </c>
      <c r="D11" s="17">
        <v>49779141</v>
      </c>
      <c r="E11" s="17">
        <v>47096668</v>
      </c>
      <c r="F11" s="17">
        <v>46723086</v>
      </c>
      <c r="G11" s="17">
        <v>45685824</v>
      </c>
      <c r="H11" s="17">
        <v>48980134</v>
      </c>
      <c r="I11" s="17">
        <v>53806419</v>
      </c>
      <c r="J11" s="17">
        <v>55510468</v>
      </c>
      <c r="K11" s="17">
        <v>56273135</v>
      </c>
      <c r="L11" s="17">
        <v>58397194</v>
      </c>
      <c r="M11" s="30">
        <v>60736129</v>
      </c>
      <c r="N11" s="30">
        <v>62986062</v>
      </c>
      <c r="O11" s="30">
        <v>61267421</v>
      </c>
      <c r="P11" s="30">
        <v>60339526</v>
      </c>
      <c r="Q11" s="30">
        <v>62930386</v>
      </c>
      <c r="R11" s="175">
        <v>62582257</v>
      </c>
      <c r="S11" s="30"/>
    </row>
    <row r="12" spans="1:19" ht="13.5" customHeight="1">
      <c r="A12" s="16" t="s">
        <v>3</v>
      </c>
      <c r="B12" s="21">
        <v>32.48714696528675</v>
      </c>
      <c r="C12" s="21">
        <v>34.15108318633183</v>
      </c>
      <c r="D12" s="21">
        <v>35.131042177738756</v>
      </c>
      <c r="E12" s="21">
        <v>33.9750831763107</v>
      </c>
      <c r="F12" s="21">
        <v>36.88573440551734</v>
      </c>
      <c r="G12" s="21">
        <v>35.84320752674168</v>
      </c>
      <c r="H12" s="21">
        <v>34.70711189151117</v>
      </c>
      <c r="I12" s="21">
        <v>32.81775692384261</v>
      </c>
      <c r="J12" s="21">
        <v>32.85480971774459</v>
      </c>
      <c r="K12" s="21">
        <v>32.63826555291721</v>
      </c>
      <c r="L12" s="21">
        <v>33.379285786142816</v>
      </c>
      <c r="M12" s="102">
        <v>34.53950401887112</v>
      </c>
      <c r="N12" s="102">
        <v>34.60093926630875</v>
      </c>
      <c r="O12" s="102">
        <v>34.97797499429093</v>
      </c>
      <c r="P12" s="34">
        <v>34.86856343741783</v>
      </c>
      <c r="Q12" s="34">
        <v>34.50764586697667</v>
      </c>
      <c r="R12" s="177">
        <v>35.61095045601768</v>
      </c>
      <c r="S12" s="102"/>
    </row>
    <row r="13" spans="1:18" ht="13.5" customHeight="1">
      <c r="A13" s="19"/>
      <c r="B13" s="19"/>
      <c r="C13" s="19"/>
      <c r="D13" s="19"/>
      <c r="E13" s="19"/>
      <c r="F13" s="19"/>
      <c r="G13" s="19"/>
      <c r="H13" s="19"/>
      <c r="I13" s="19"/>
      <c r="J13" s="19"/>
      <c r="K13" s="19"/>
      <c r="L13" s="19"/>
      <c r="M13" s="27"/>
      <c r="N13" s="27"/>
      <c r="O13" s="27"/>
      <c r="P13" s="27"/>
      <c r="Q13" s="27"/>
      <c r="R13" s="178"/>
    </row>
    <row r="14" spans="1:19" ht="13.5" customHeight="1">
      <c r="A14" s="4" t="s">
        <v>253</v>
      </c>
      <c r="B14" s="22">
        <v>5103090409.940001</v>
      </c>
      <c r="C14" s="22">
        <v>5610637424</v>
      </c>
      <c r="D14" s="22">
        <v>5814665690.200001</v>
      </c>
      <c r="E14" s="22">
        <v>5902079592</v>
      </c>
      <c r="F14" s="22">
        <v>6243340260.49</v>
      </c>
      <c r="G14" s="22">
        <v>6467424902.4800005</v>
      </c>
      <c r="H14" s="22">
        <v>7029068726</v>
      </c>
      <c r="I14" s="22">
        <v>8075327648.799999</v>
      </c>
      <c r="J14" s="22">
        <v>8892863951.939999</v>
      </c>
      <c r="K14" s="22">
        <v>9376531618</v>
      </c>
      <c r="L14" s="22">
        <v>10085511139.119999</v>
      </c>
      <c r="M14" s="101">
        <v>10905247143</v>
      </c>
      <c r="N14" s="101">
        <v>11747775682.740002</v>
      </c>
      <c r="O14" s="101">
        <v>12010523881.07</v>
      </c>
      <c r="P14" s="30">
        <v>12353669452.880001</v>
      </c>
      <c r="Q14" s="30">
        <v>13415806132.96</v>
      </c>
      <c r="R14" s="30">
        <v>14040430790.61</v>
      </c>
      <c r="S14" s="101"/>
    </row>
    <row r="15" spans="1:18" ht="13.5" customHeight="1">
      <c r="A15" s="4" t="s">
        <v>254</v>
      </c>
      <c r="B15" s="19"/>
      <c r="C15" s="19"/>
      <c r="D15" s="19"/>
      <c r="E15" s="19"/>
      <c r="F15" s="19"/>
      <c r="G15" s="19"/>
      <c r="H15" s="19"/>
      <c r="I15" s="19"/>
      <c r="J15" s="19"/>
      <c r="K15" s="19"/>
      <c r="L15" s="19"/>
      <c r="M15" s="27"/>
      <c r="N15" s="164"/>
      <c r="O15" s="164"/>
      <c r="P15" s="164"/>
      <c r="Q15" s="164"/>
      <c r="R15" s="179"/>
    </row>
    <row r="16" spans="1:19" ht="13.5" customHeight="1">
      <c r="A16" s="16" t="s">
        <v>4</v>
      </c>
      <c r="B16" s="23">
        <v>94.91823876869103</v>
      </c>
      <c r="C16" s="23">
        <v>108.54241283999467</v>
      </c>
      <c r="D16" s="23">
        <v>116.80928142572812</v>
      </c>
      <c r="E16" s="23">
        <v>125.31841089055388</v>
      </c>
      <c r="F16" s="23">
        <v>133.62431283948152</v>
      </c>
      <c r="G16" s="23">
        <v>141.56305690097656</v>
      </c>
      <c r="H16" s="23">
        <v>143.50856463561328</v>
      </c>
      <c r="I16" s="23">
        <v>150.08112041055918</v>
      </c>
      <c r="J16" s="23">
        <v>160.2015668817636</v>
      </c>
      <c r="K16" s="23">
        <v>166.62536427017972</v>
      </c>
      <c r="L16" s="23">
        <v>172.7054066864925</v>
      </c>
      <c r="M16" s="34">
        <v>179.55123783078108</v>
      </c>
      <c r="N16" s="34">
        <v>186.5138938633757</v>
      </c>
      <c r="O16" s="34">
        <v>196.0344288209879</v>
      </c>
      <c r="P16" s="29">
        <v>204.73593798002327</v>
      </c>
      <c r="Q16" s="29">
        <v>213.18486959479318</v>
      </c>
      <c r="R16" s="180">
        <v>224.3516207894196</v>
      </c>
      <c r="S16" s="34"/>
    </row>
    <row r="17" spans="1:19" ht="13.5" customHeight="1">
      <c r="A17" s="16" t="s">
        <v>5</v>
      </c>
      <c r="B17" s="23">
        <v>3083.622772564643</v>
      </c>
      <c r="C17" s="23">
        <v>3706.8409701438304</v>
      </c>
      <c r="D17" s="23">
        <v>4103.631792518611</v>
      </c>
      <c r="E17" s="23">
        <v>4257.703433529648</v>
      </c>
      <c r="F17" s="23">
        <v>4928.830913516876</v>
      </c>
      <c r="G17" s="23">
        <v>5074.0740266216435</v>
      </c>
      <c r="H17" s="23">
        <v>4980.767810198393</v>
      </c>
      <c r="I17" s="23">
        <v>4925.325728491685</v>
      </c>
      <c r="J17" s="23">
        <v>5263.391996384876</v>
      </c>
      <c r="K17" s="23">
        <v>5438.362886901689</v>
      </c>
      <c r="L17" s="23">
        <v>5764.783126600453</v>
      </c>
      <c r="M17" s="34">
        <v>6201.610700649548</v>
      </c>
      <c r="N17" s="34">
        <v>6453.55591388942</v>
      </c>
      <c r="O17" s="34">
        <v>6856.887349320621</v>
      </c>
      <c r="P17" s="29">
        <v>7138.848041375684</v>
      </c>
      <c r="Q17" s="29">
        <v>7356.507984174725</v>
      </c>
      <c r="R17" s="180">
        <v>7989.374452659288</v>
      </c>
      <c r="S17" s="34"/>
    </row>
    <row r="18" spans="1:18" ht="21.75" customHeight="1">
      <c r="A18" s="339" t="s">
        <v>106</v>
      </c>
      <c r="B18" s="19"/>
      <c r="C18" s="19"/>
      <c r="D18" s="19"/>
      <c r="E18" s="19"/>
      <c r="F18" s="19"/>
      <c r="G18" s="19"/>
      <c r="H18" s="19"/>
      <c r="I18" s="19"/>
      <c r="J18" s="19"/>
      <c r="K18" s="19"/>
      <c r="L18" s="19"/>
      <c r="M18" s="138"/>
      <c r="N18" s="164"/>
      <c r="O18" s="164"/>
      <c r="P18" s="164"/>
      <c r="Q18" s="164"/>
      <c r="R18" s="179"/>
    </row>
    <row r="19" spans="1:19" ht="13.5" customHeight="1">
      <c r="A19" s="16" t="s">
        <v>6</v>
      </c>
      <c r="B19" s="17">
        <v>1107599</v>
      </c>
      <c r="C19" s="17">
        <v>1077063</v>
      </c>
      <c r="D19" s="17">
        <v>1006389</v>
      </c>
      <c r="E19" s="17">
        <v>894599</v>
      </c>
      <c r="F19" s="17">
        <v>868933</v>
      </c>
      <c r="G19" s="17">
        <v>949961</v>
      </c>
      <c r="H19" s="17">
        <v>1015421</v>
      </c>
      <c r="I19" s="17">
        <v>1538996</v>
      </c>
      <c r="J19" s="17">
        <v>1623483</v>
      </c>
      <c r="K19" s="17">
        <v>1605011</v>
      </c>
      <c r="L19" s="17">
        <v>1759997</v>
      </c>
      <c r="M19" s="30">
        <v>1869893</v>
      </c>
      <c r="N19" s="30">
        <v>1976408</v>
      </c>
      <c r="O19" s="30">
        <v>1905943</v>
      </c>
      <c r="P19" s="30">
        <v>1861345</v>
      </c>
      <c r="Q19" s="30">
        <v>1985992</v>
      </c>
      <c r="R19" s="175">
        <v>1873121</v>
      </c>
      <c r="S19" s="30"/>
    </row>
    <row r="20" spans="1:19" ht="13.5" customHeight="1">
      <c r="A20" s="16" t="s">
        <v>7</v>
      </c>
      <c r="B20" s="24">
        <v>229336</v>
      </c>
      <c r="C20" s="24">
        <v>227899</v>
      </c>
      <c r="D20" s="24">
        <v>216064</v>
      </c>
      <c r="E20" s="24">
        <v>188800</v>
      </c>
      <c r="F20" s="24">
        <v>181786</v>
      </c>
      <c r="G20" s="24">
        <v>227773</v>
      </c>
      <c r="H20" s="24">
        <v>231121</v>
      </c>
      <c r="I20" s="24">
        <v>408419</v>
      </c>
      <c r="J20" s="24">
        <v>434332</v>
      </c>
      <c r="K20" s="24">
        <v>420707</v>
      </c>
      <c r="L20" s="24">
        <v>451600</v>
      </c>
      <c r="M20" s="26">
        <v>473149</v>
      </c>
      <c r="N20" s="26">
        <v>497977</v>
      </c>
      <c r="O20" s="26">
        <v>480840</v>
      </c>
      <c r="P20" s="26">
        <v>480006</v>
      </c>
      <c r="Q20" s="26">
        <v>509983</v>
      </c>
      <c r="R20" s="181">
        <v>481515</v>
      </c>
      <c r="S20" s="26"/>
    </row>
    <row r="21" spans="1:19" ht="13.5" customHeight="1">
      <c r="A21" s="16" t="s">
        <v>8</v>
      </c>
      <c r="B21" s="24">
        <v>878263</v>
      </c>
      <c r="C21" s="24">
        <v>849164</v>
      </c>
      <c r="D21" s="24">
        <v>790325</v>
      </c>
      <c r="E21" s="24">
        <v>705799</v>
      </c>
      <c r="F21" s="24">
        <v>687147</v>
      </c>
      <c r="G21" s="24">
        <v>722188</v>
      </c>
      <c r="H21" s="24">
        <v>784300</v>
      </c>
      <c r="I21" s="24">
        <v>1130577</v>
      </c>
      <c r="J21" s="24">
        <v>1189151</v>
      </c>
      <c r="K21" s="24">
        <v>1184304</v>
      </c>
      <c r="L21" s="24">
        <v>1308397</v>
      </c>
      <c r="M21" s="26">
        <v>1396744</v>
      </c>
      <c r="N21" s="26">
        <v>1478431</v>
      </c>
      <c r="O21" s="26">
        <v>1425103</v>
      </c>
      <c r="P21" s="26">
        <v>1381339</v>
      </c>
      <c r="Q21" s="26">
        <v>1476009</v>
      </c>
      <c r="R21" s="181">
        <v>1391606</v>
      </c>
      <c r="S21" s="26"/>
    </row>
    <row r="22" spans="1:18" ht="13.5" customHeight="1">
      <c r="A22" s="19"/>
      <c r="B22" s="20"/>
      <c r="C22" s="20"/>
      <c r="D22" s="20"/>
      <c r="E22" s="20"/>
      <c r="F22" s="20"/>
      <c r="G22" s="20"/>
      <c r="H22" s="20"/>
      <c r="I22" s="20"/>
      <c r="J22" s="20"/>
      <c r="K22" s="20"/>
      <c r="L22" s="20"/>
      <c r="M22" s="138"/>
      <c r="N22" s="138"/>
      <c r="O22" s="138"/>
      <c r="P22" s="138"/>
      <c r="Q22" s="138"/>
      <c r="R22" s="182"/>
    </row>
    <row r="23" spans="1:19" ht="13.5" customHeight="1">
      <c r="A23" s="16" t="s">
        <v>9</v>
      </c>
      <c r="B23" s="24">
        <v>9109674</v>
      </c>
      <c r="C23" s="24">
        <v>8571204</v>
      </c>
      <c r="D23" s="24">
        <v>7872416</v>
      </c>
      <c r="E23" s="24">
        <v>6937453</v>
      </c>
      <c r="F23" s="24">
        <v>6860691</v>
      </c>
      <c r="G23" s="24">
        <v>7116677</v>
      </c>
      <c r="H23" s="24">
        <v>7832636</v>
      </c>
      <c r="I23" s="24">
        <v>11166992</v>
      </c>
      <c r="J23" s="24">
        <v>11863816</v>
      </c>
      <c r="K23" s="24">
        <v>11847124</v>
      </c>
      <c r="L23" s="24">
        <v>12892756</v>
      </c>
      <c r="M23" s="26">
        <v>13611003</v>
      </c>
      <c r="N23" s="26">
        <v>14248073</v>
      </c>
      <c r="O23" s="26">
        <v>13494343</v>
      </c>
      <c r="P23" s="26">
        <v>12888612</v>
      </c>
      <c r="Q23" s="26">
        <v>13881763</v>
      </c>
      <c r="R23" s="181">
        <v>13234166</v>
      </c>
      <c r="S23" s="26"/>
    </row>
    <row r="24" spans="1:19" ht="13.5" customHeight="1">
      <c r="A24" s="16" t="s">
        <v>10</v>
      </c>
      <c r="B24" s="25">
        <v>39.721953814490526</v>
      </c>
      <c r="C24" s="25">
        <v>37.60966041974734</v>
      </c>
      <c r="D24" s="25">
        <v>36.43557464454976</v>
      </c>
      <c r="E24" s="25">
        <v>36.74498411016949</v>
      </c>
      <c r="F24" s="25">
        <v>37.74048056506002</v>
      </c>
      <c r="G24" s="25">
        <v>31.244603179481327</v>
      </c>
      <c r="H24" s="25">
        <v>33.88976337070193</v>
      </c>
      <c r="I24" s="25">
        <v>27.341999270357157</v>
      </c>
      <c r="J24" s="25">
        <v>27.315086155291343</v>
      </c>
      <c r="K24" s="25">
        <v>28.160035369033555</v>
      </c>
      <c r="L24" s="23">
        <v>28.549061116031886</v>
      </c>
      <c r="M24" s="34">
        <v>28.766843002944103</v>
      </c>
      <c r="N24" s="34">
        <v>28.611909786998194</v>
      </c>
      <c r="O24" s="34">
        <v>28.064102404126114</v>
      </c>
      <c r="P24" s="34">
        <v>26.85093936325796</v>
      </c>
      <c r="Q24" s="34">
        <v>27.220050472270643</v>
      </c>
      <c r="R24" s="177">
        <v>27.484431429965838</v>
      </c>
      <c r="S24" s="34"/>
    </row>
    <row r="25" spans="1:18" ht="13.5" customHeight="1">
      <c r="A25" s="19"/>
      <c r="B25" s="19"/>
      <c r="C25" s="19"/>
      <c r="D25" s="19"/>
      <c r="E25" s="19"/>
      <c r="F25" s="19"/>
      <c r="G25" s="19"/>
      <c r="H25" s="19"/>
      <c r="I25" s="19"/>
      <c r="J25" s="19"/>
      <c r="K25" s="19"/>
      <c r="L25" s="19"/>
      <c r="M25" s="27"/>
      <c r="N25" s="164"/>
      <c r="O25" s="164"/>
      <c r="P25" s="164"/>
      <c r="Q25" s="164"/>
      <c r="R25" s="179"/>
    </row>
    <row r="26" spans="1:19" ht="13.5" customHeight="1">
      <c r="A26" s="4" t="s">
        <v>255</v>
      </c>
      <c r="B26" s="24">
        <v>1180362261.01</v>
      </c>
      <c r="C26" s="24">
        <v>1259470932</v>
      </c>
      <c r="D26" s="24">
        <v>1245754358.26</v>
      </c>
      <c r="E26" s="24">
        <v>1193254310</v>
      </c>
      <c r="F26" s="24">
        <v>1258610762.88</v>
      </c>
      <c r="G26" s="24">
        <v>1325510462.97</v>
      </c>
      <c r="H26" s="24">
        <v>1409695064</v>
      </c>
      <c r="I26" s="24">
        <v>1876066195.9</v>
      </c>
      <c r="J26" s="24">
        <v>2114837598.8</v>
      </c>
      <c r="K26" s="24">
        <v>2213546136</v>
      </c>
      <c r="L26" s="24">
        <v>2491195149.539999</v>
      </c>
      <c r="M26" s="26">
        <v>2742932034</v>
      </c>
      <c r="N26" s="26">
        <v>2979213803.749999</v>
      </c>
      <c r="O26" s="26">
        <v>2956006814.6299996</v>
      </c>
      <c r="P26" s="26">
        <v>2869648279.73</v>
      </c>
      <c r="Q26" s="26">
        <v>3144463379.8099995</v>
      </c>
      <c r="R26" s="181">
        <v>3153652365.9800005</v>
      </c>
      <c r="S26" s="26"/>
    </row>
    <row r="27" spans="1:18" ht="13.5" customHeight="1">
      <c r="A27" s="19"/>
      <c r="B27" s="19"/>
      <c r="C27" s="19"/>
      <c r="D27" s="19"/>
      <c r="E27" s="19"/>
      <c r="F27" s="19"/>
      <c r="G27" s="27"/>
      <c r="H27" s="27"/>
      <c r="I27" s="27"/>
      <c r="J27" s="27"/>
      <c r="K27" s="27"/>
      <c r="L27" s="27"/>
      <c r="M27" s="138"/>
      <c r="N27" s="138"/>
      <c r="O27" s="138"/>
      <c r="P27" s="138"/>
      <c r="Q27" s="138"/>
      <c r="R27" s="182"/>
    </row>
    <row r="28" spans="1:18" ht="13.5" customHeight="1">
      <c r="A28" s="4" t="s">
        <v>254</v>
      </c>
      <c r="B28" s="19"/>
      <c r="C28" s="19"/>
      <c r="D28" s="19"/>
      <c r="E28" s="19"/>
      <c r="F28" s="19"/>
      <c r="G28" s="27"/>
      <c r="H28" s="27"/>
      <c r="I28" s="27"/>
      <c r="J28" s="27"/>
      <c r="K28" s="27"/>
      <c r="L28" s="27"/>
      <c r="M28" s="27"/>
      <c r="N28" s="27"/>
      <c r="O28" s="27"/>
      <c r="P28" s="27"/>
      <c r="Q28" s="27"/>
      <c r="R28" s="178"/>
    </row>
    <row r="29" spans="1:19" ht="13.5" customHeight="1">
      <c r="A29" s="16" t="s">
        <v>11</v>
      </c>
      <c r="B29" s="28">
        <v>129.57239315150025</v>
      </c>
      <c r="C29" s="28">
        <v>146.94212528368243</v>
      </c>
      <c r="D29" s="28">
        <v>158.24295340337704</v>
      </c>
      <c r="E29" s="28">
        <v>172.0017865346259</v>
      </c>
      <c r="F29" s="28">
        <v>183.45247772855535</v>
      </c>
      <c r="G29" s="29">
        <v>186.25412716777788</v>
      </c>
      <c r="H29" s="29">
        <v>179.97709379064725</v>
      </c>
      <c r="I29" s="29">
        <v>168.00103339377338</v>
      </c>
      <c r="J29" s="29">
        <v>178.2594739163183</v>
      </c>
      <c r="K29" s="29">
        <v>186.84248902940493</v>
      </c>
      <c r="L29" s="29">
        <v>193.2244083064939</v>
      </c>
      <c r="M29" s="29">
        <v>201.52313786133175</v>
      </c>
      <c r="N29" s="29">
        <v>209.09591098740154</v>
      </c>
      <c r="O29" s="29">
        <v>219.05526001747543</v>
      </c>
      <c r="P29" s="29">
        <v>222.64990828570214</v>
      </c>
      <c r="Q29" s="29">
        <v>226.51758136268424</v>
      </c>
      <c r="R29" s="180">
        <v>238.29626785548862</v>
      </c>
      <c r="S29" s="29"/>
    </row>
    <row r="30" spans="1:19" ht="13.5" customHeight="1">
      <c r="A30" s="16" t="s">
        <v>12</v>
      </c>
      <c r="B30" s="28">
        <v>5146.868616396902</v>
      </c>
      <c r="C30" s="28">
        <v>5526.443433275267</v>
      </c>
      <c r="D30" s="28">
        <v>5765.672940702755</v>
      </c>
      <c r="E30" s="28">
        <v>6320.202913135593</v>
      </c>
      <c r="F30" s="28">
        <v>6923.584670326649</v>
      </c>
      <c r="G30" s="29">
        <v>5819.436293897872</v>
      </c>
      <c r="H30" s="29">
        <v>6099.381120711661</v>
      </c>
      <c r="I30" s="29">
        <v>4593.4841324718</v>
      </c>
      <c r="J30" s="29">
        <v>4869.172888021145</v>
      </c>
      <c r="K30" s="29">
        <v>5261.491099506307</v>
      </c>
      <c r="L30" s="29">
        <v>5516.3754418511935</v>
      </c>
      <c r="M30" s="29">
        <v>5797.184468317591</v>
      </c>
      <c r="N30" s="29">
        <v>5982.633342001737</v>
      </c>
      <c r="O30" s="29">
        <v>6147.589249292903</v>
      </c>
      <c r="P30" s="29">
        <v>5978.359186614334</v>
      </c>
      <c r="Q30" s="29">
        <v>6165.819997548937</v>
      </c>
      <c r="R30" s="180">
        <v>6549.437433890949</v>
      </c>
      <c r="S30" s="29"/>
    </row>
    <row r="31" spans="1:18" ht="13.5" customHeight="1">
      <c r="A31" s="19"/>
      <c r="B31" s="19"/>
      <c r="C31" s="19"/>
      <c r="D31" s="19"/>
      <c r="E31" s="19"/>
      <c r="F31" s="19"/>
      <c r="G31" s="27"/>
      <c r="H31" s="27"/>
      <c r="I31" s="27"/>
      <c r="J31" s="27"/>
      <c r="K31" s="27"/>
      <c r="L31" s="27"/>
      <c r="M31" s="27"/>
      <c r="N31" s="27"/>
      <c r="O31" s="27"/>
      <c r="P31" s="27"/>
      <c r="Q31" s="27"/>
      <c r="R31" s="178"/>
    </row>
    <row r="32" spans="1:18" ht="13.5" customHeight="1">
      <c r="A32" s="16" t="s">
        <v>102</v>
      </c>
      <c r="B32" s="19"/>
      <c r="C32" s="19"/>
      <c r="D32" s="19"/>
      <c r="E32" s="19"/>
      <c r="F32" s="19"/>
      <c r="G32" s="27"/>
      <c r="H32" s="27"/>
      <c r="I32" s="27"/>
      <c r="J32" s="27"/>
      <c r="K32" s="27"/>
      <c r="L32" s="27"/>
      <c r="M32" s="27"/>
      <c r="N32" s="27"/>
      <c r="O32" s="27"/>
      <c r="P32" s="27"/>
      <c r="Q32" s="27"/>
      <c r="R32" s="178"/>
    </row>
    <row r="33" spans="1:18" ht="13.5" customHeight="1">
      <c r="A33" s="19"/>
      <c r="B33" s="19"/>
      <c r="C33" s="19"/>
      <c r="D33" s="19"/>
      <c r="E33" s="19"/>
      <c r="F33" s="19"/>
      <c r="G33" s="27"/>
      <c r="H33" s="27"/>
      <c r="I33" s="27"/>
      <c r="J33" s="27"/>
      <c r="K33" s="27"/>
      <c r="L33" s="27"/>
      <c r="M33" s="27"/>
      <c r="N33" s="27"/>
      <c r="O33" s="27"/>
      <c r="P33" s="27"/>
      <c r="Q33" s="27"/>
      <c r="R33" s="178"/>
    </row>
    <row r="34" spans="1:18" ht="13.5" customHeight="1">
      <c r="A34" s="339" t="s">
        <v>103</v>
      </c>
      <c r="B34" s="19"/>
      <c r="C34" s="19"/>
      <c r="D34" s="19"/>
      <c r="E34" s="19"/>
      <c r="F34" s="19"/>
      <c r="G34" s="27"/>
      <c r="H34" s="27"/>
      <c r="I34" s="27"/>
      <c r="J34" s="27"/>
      <c r="K34" s="27"/>
      <c r="L34" s="27"/>
      <c r="M34" s="27"/>
      <c r="N34" s="27"/>
      <c r="O34" s="27"/>
      <c r="P34" s="27"/>
      <c r="Q34" s="27"/>
      <c r="R34" s="178"/>
    </row>
    <row r="35" spans="1:18" ht="13.5" customHeight="1">
      <c r="A35" s="19"/>
      <c r="B35" s="19"/>
      <c r="C35" s="19"/>
      <c r="D35" s="19"/>
      <c r="E35" s="19"/>
      <c r="F35" s="19"/>
      <c r="G35" s="27"/>
      <c r="H35" s="27"/>
      <c r="I35" s="27"/>
      <c r="J35" s="27"/>
      <c r="K35" s="27"/>
      <c r="L35" s="27"/>
      <c r="M35" s="138"/>
      <c r="N35" s="138"/>
      <c r="O35" s="138"/>
      <c r="P35" s="138"/>
      <c r="Q35" s="138"/>
      <c r="R35" s="182"/>
    </row>
    <row r="36" spans="1:19" ht="13.5" customHeight="1">
      <c r="A36" s="16" t="s">
        <v>6</v>
      </c>
      <c r="B36" s="17">
        <v>3647148</v>
      </c>
      <c r="C36" s="17">
        <v>3343908</v>
      </c>
      <c r="D36" s="17">
        <v>3173069</v>
      </c>
      <c r="E36" s="17">
        <v>3093069</v>
      </c>
      <c r="F36" s="17">
        <v>2894959</v>
      </c>
      <c r="G36" s="30">
        <v>2774268</v>
      </c>
      <c r="H36" s="30">
        <v>3030221</v>
      </c>
      <c r="I36" s="30">
        <v>3054350</v>
      </c>
      <c r="J36" s="30">
        <v>3042974</v>
      </c>
      <c r="K36" s="30">
        <v>3188378</v>
      </c>
      <c r="L36" s="30">
        <v>3290041</v>
      </c>
      <c r="M36" s="30">
        <v>3405831</v>
      </c>
      <c r="N36" s="30">
        <v>3563964</v>
      </c>
      <c r="O36" s="30">
        <v>3399824</v>
      </c>
      <c r="P36" s="30">
        <v>3357246</v>
      </c>
      <c r="Q36" s="30">
        <v>3559771</v>
      </c>
      <c r="R36" s="175">
        <v>3442425</v>
      </c>
      <c r="S36" s="30"/>
    </row>
    <row r="37" spans="1:19" ht="13.5" customHeight="1">
      <c r="A37" s="16" t="s">
        <v>13</v>
      </c>
      <c r="B37" s="24">
        <v>1236329</v>
      </c>
      <c r="C37" s="24">
        <v>1091470</v>
      </c>
      <c r="D37" s="24">
        <v>1005481</v>
      </c>
      <c r="E37" s="24">
        <v>1001580</v>
      </c>
      <c r="F37" s="24">
        <v>887917</v>
      </c>
      <c r="G37" s="26">
        <v>847336</v>
      </c>
      <c r="H37" s="26">
        <v>977015</v>
      </c>
      <c r="I37" s="26">
        <v>1014746</v>
      </c>
      <c r="J37" s="26">
        <v>1035436</v>
      </c>
      <c r="K37" s="26">
        <v>1089497</v>
      </c>
      <c r="L37" s="26">
        <v>1086403</v>
      </c>
      <c r="M37" s="26">
        <v>1073082</v>
      </c>
      <c r="N37" s="26">
        <v>1101600</v>
      </c>
      <c r="O37" s="26">
        <v>1045515</v>
      </c>
      <c r="P37" s="26">
        <v>1020215</v>
      </c>
      <c r="Q37" s="26">
        <v>1080517</v>
      </c>
      <c r="R37" s="181">
        <v>1046177</v>
      </c>
      <c r="S37" s="26"/>
    </row>
    <row r="38" spans="1:19" ht="13.5" customHeight="1">
      <c r="A38" s="16" t="s">
        <v>14</v>
      </c>
      <c r="B38" s="24">
        <v>2410819</v>
      </c>
      <c r="C38" s="24">
        <v>2252438</v>
      </c>
      <c r="D38" s="24">
        <v>2167588</v>
      </c>
      <c r="E38" s="24">
        <v>2091489</v>
      </c>
      <c r="F38" s="24">
        <v>2007042</v>
      </c>
      <c r="G38" s="26">
        <v>1926932</v>
      </c>
      <c r="H38" s="26">
        <v>2053206</v>
      </c>
      <c r="I38" s="26">
        <v>2039604</v>
      </c>
      <c r="J38" s="26">
        <v>2007538</v>
      </c>
      <c r="K38" s="26">
        <v>2098881</v>
      </c>
      <c r="L38" s="26">
        <v>2203638</v>
      </c>
      <c r="M38" s="26">
        <v>2332749</v>
      </c>
      <c r="N38" s="26">
        <v>2462364</v>
      </c>
      <c r="O38" s="26">
        <v>2354309</v>
      </c>
      <c r="P38" s="26">
        <v>2337031</v>
      </c>
      <c r="Q38" s="26">
        <v>2479254</v>
      </c>
      <c r="R38" s="181">
        <v>2396248</v>
      </c>
      <c r="S38" s="26"/>
    </row>
    <row r="39" spans="1:18" ht="13.5" customHeight="1">
      <c r="A39" s="19"/>
      <c r="B39" s="24"/>
      <c r="C39" s="24"/>
      <c r="D39" s="24"/>
      <c r="E39" s="24"/>
      <c r="F39" s="24"/>
      <c r="G39" s="31"/>
      <c r="H39" s="31"/>
      <c r="I39" s="31"/>
      <c r="J39" s="31"/>
      <c r="K39" s="31"/>
      <c r="L39" s="31"/>
      <c r="M39" s="138"/>
      <c r="N39" s="138"/>
      <c r="O39" s="138"/>
      <c r="P39" s="138"/>
      <c r="Q39" s="138"/>
      <c r="R39" s="182"/>
    </row>
    <row r="40" spans="1:19" ht="13.5" customHeight="1">
      <c r="A40" s="16" t="s">
        <v>15</v>
      </c>
      <c r="B40" s="24">
        <v>28734539</v>
      </c>
      <c r="C40" s="24">
        <v>26742878</v>
      </c>
      <c r="D40" s="24">
        <v>25569474</v>
      </c>
      <c r="E40" s="24">
        <v>24011647</v>
      </c>
      <c r="F40" s="24">
        <v>23635992</v>
      </c>
      <c r="G40" s="26">
        <v>22243034</v>
      </c>
      <c r="H40" s="26">
        <v>24468978</v>
      </c>
      <c r="I40" s="26">
        <v>25202090</v>
      </c>
      <c r="J40" s="26">
        <v>25839355</v>
      </c>
      <c r="K40" s="26">
        <v>26866916</v>
      </c>
      <c r="L40" s="26">
        <v>28117722</v>
      </c>
      <c r="M40" s="26">
        <v>29364057</v>
      </c>
      <c r="N40" s="26">
        <v>30562923</v>
      </c>
      <c r="O40" s="26">
        <v>29194868</v>
      </c>
      <c r="P40" s="26">
        <v>28511035</v>
      </c>
      <c r="Q40" s="26">
        <v>29825931</v>
      </c>
      <c r="R40" s="181">
        <v>29549009</v>
      </c>
      <c r="S40" s="26"/>
    </row>
    <row r="41" spans="1:19" ht="13.5" customHeight="1">
      <c r="A41" s="16" t="s">
        <v>10</v>
      </c>
      <c r="B41" s="28">
        <v>23.241822362817665</v>
      </c>
      <c r="C41" s="28">
        <v>24.501706872383117</v>
      </c>
      <c r="D41" s="28">
        <v>25.43009166757005</v>
      </c>
      <c r="E41" s="28">
        <v>23.973768445855548</v>
      </c>
      <c r="F41" s="28">
        <v>26.619596200996263</v>
      </c>
      <c r="G41" s="29">
        <v>26.25054759859135</v>
      </c>
      <c r="H41" s="29">
        <v>25.044628792802566</v>
      </c>
      <c r="I41" s="29">
        <v>24.835860402504665</v>
      </c>
      <c r="J41" s="29">
        <v>24.95504792184162</v>
      </c>
      <c r="K41" s="29">
        <v>24.659926553262654</v>
      </c>
      <c r="L41" s="29">
        <v>25.881484126976822</v>
      </c>
      <c r="M41" s="29">
        <v>27.364224728399133</v>
      </c>
      <c r="N41" s="29">
        <v>27.74412037037037</v>
      </c>
      <c r="O41" s="29">
        <v>27.92391118252727</v>
      </c>
      <c r="P41" s="34">
        <v>27.94610449758139</v>
      </c>
      <c r="Q41" s="34">
        <v>27.603388933260653</v>
      </c>
      <c r="R41" s="177">
        <v>28.24475112719932</v>
      </c>
      <c r="S41" s="29"/>
    </row>
    <row r="42" spans="1:18" ht="13.5" customHeight="1">
      <c r="A42" s="19"/>
      <c r="B42" s="19"/>
      <c r="C42" s="19"/>
      <c r="D42" s="19"/>
      <c r="E42" s="19"/>
      <c r="F42" s="19"/>
      <c r="G42" s="27"/>
      <c r="H42" s="27"/>
      <c r="I42" s="27"/>
      <c r="J42" s="27"/>
      <c r="K42" s="27"/>
      <c r="L42" s="27"/>
      <c r="M42" s="27"/>
      <c r="N42" s="27"/>
      <c r="O42" s="27"/>
      <c r="P42" s="27"/>
      <c r="Q42" s="27"/>
      <c r="R42" s="178"/>
    </row>
    <row r="43" spans="1:19" ht="13.5" customHeight="1">
      <c r="A43" s="4" t="s">
        <v>255</v>
      </c>
      <c r="B43" s="32">
        <v>2106228853.78</v>
      </c>
      <c r="C43" s="32">
        <v>2258110549</v>
      </c>
      <c r="D43" s="32">
        <v>2345895475.88</v>
      </c>
      <c r="E43" s="32">
        <v>2351905132</v>
      </c>
      <c r="F43" s="32">
        <v>2466029246.37</v>
      </c>
      <c r="G43" s="33">
        <v>2459717265.9700003</v>
      </c>
      <c r="H43" s="33">
        <v>2794725165</v>
      </c>
      <c r="I43" s="33">
        <v>3005308833.7999997</v>
      </c>
      <c r="J43" s="33">
        <v>3327380977.23</v>
      </c>
      <c r="K43" s="33">
        <v>3609247535</v>
      </c>
      <c r="L43" s="22">
        <v>3916788743.2600007</v>
      </c>
      <c r="M43" s="101">
        <v>4247402604</v>
      </c>
      <c r="N43" s="101">
        <v>4605653728.460002</v>
      </c>
      <c r="O43" s="101">
        <v>4590229031.669999</v>
      </c>
      <c r="P43" s="101">
        <v>4682834102.89</v>
      </c>
      <c r="Q43" s="101">
        <v>5148851398.13</v>
      </c>
      <c r="R43" s="126">
        <v>5327935752.79</v>
      </c>
      <c r="S43" s="101"/>
    </row>
    <row r="44" spans="1:18" ht="13.5" customHeight="1">
      <c r="A44" s="19"/>
      <c r="B44" s="19"/>
      <c r="C44" s="19"/>
      <c r="D44" s="19"/>
      <c r="E44" s="19"/>
      <c r="F44" s="19"/>
      <c r="G44" s="27"/>
      <c r="H44" s="27"/>
      <c r="I44" s="27"/>
      <c r="J44" s="27"/>
      <c r="K44" s="27"/>
      <c r="L44" s="27"/>
      <c r="M44" s="138"/>
      <c r="N44" s="138"/>
      <c r="O44" s="138"/>
      <c r="P44" s="138"/>
      <c r="Q44" s="138"/>
      <c r="R44" s="182"/>
    </row>
    <row r="45" spans="1:18" ht="13.5" customHeight="1">
      <c r="A45" s="4" t="s">
        <v>256</v>
      </c>
      <c r="B45" s="19"/>
      <c r="C45" s="19"/>
      <c r="D45" s="19"/>
      <c r="E45" s="19"/>
      <c r="F45" s="19"/>
      <c r="G45" s="27"/>
      <c r="H45" s="27"/>
      <c r="I45" s="27"/>
      <c r="J45" s="27"/>
      <c r="K45" s="27"/>
      <c r="L45" s="27"/>
      <c r="M45" s="27"/>
      <c r="N45" s="27"/>
      <c r="O45" s="27"/>
      <c r="P45" s="27"/>
      <c r="Q45" s="27"/>
      <c r="R45" s="178"/>
    </row>
    <row r="46" spans="1:19" ht="13.5" customHeight="1">
      <c r="A46" s="16" t="s">
        <v>16</v>
      </c>
      <c r="B46" s="23">
        <v>73.29955263176485</v>
      </c>
      <c r="C46" s="23">
        <v>84.43782860618069</v>
      </c>
      <c r="D46" s="23">
        <v>91.74594189462013</v>
      </c>
      <c r="E46" s="23">
        <v>97.94851356926911</v>
      </c>
      <c r="F46" s="23">
        <v>104.3336470231501</v>
      </c>
      <c r="G46" s="34">
        <v>110.58371200484612</v>
      </c>
      <c r="H46" s="34">
        <v>114.21503444075188</v>
      </c>
      <c r="I46" s="34">
        <v>119.24839700993051</v>
      </c>
      <c r="J46" s="34">
        <v>128.7718279821613</v>
      </c>
      <c r="K46" s="34">
        <v>134.33799156553732</v>
      </c>
      <c r="L46" s="34">
        <v>139.2996467942887</v>
      </c>
      <c r="M46" s="34">
        <v>144.64631382509577</v>
      </c>
      <c r="N46" s="34">
        <v>150.69415083302084</v>
      </c>
      <c r="O46" s="34">
        <v>157.22725760123316</v>
      </c>
      <c r="P46" s="29">
        <v>164.2463734792511</v>
      </c>
      <c r="Q46" s="29">
        <v>172.6300311675099</v>
      </c>
      <c r="R46" s="180">
        <v>180.30844123368064</v>
      </c>
      <c r="S46" s="34"/>
    </row>
    <row r="47" spans="1:19" ht="13.5" customHeight="1">
      <c r="A47" s="16" t="s">
        <v>12</v>
      </c>
      <c r="B47" s="23">
        <v>1703.6151815414828</v>
      </c>
      <c r="C47" s="23">
        <v>2068.870925449165</v>
      </c>
      <c r="D47" s="23">
        <v>2333.107712507745</v>
      </c>
      <c r="E47" s="23">
        <v>2348.194983925398</v>
      </c>
      <c r="F47" s="23">
        <v>2777.319553933532</v>
      </c>
      <c r="G47" s="34">
        <v>2902.8829956121303</v>
      </c>
      <c r="H47" s="34">
        <v>2860.4731401257914</v>
      </c>
      <c r="I47" s="34">
        <v>2961.6365413610893</v>
      </c>
      <c r="J47" s="34">
        <v>3213.5071382779815</v>
      </c>
      <c r="K47" s="34">
        <v>3312.765005318968</v>
      </c>
      <c r="L47" s="34">
        <v>3605.2815973998604</v>
      </c>
      <c r="M47" s="34">
        <v>3958.1342376444672</v>
      </c>
      <c r="N47" s="34">
        <v>4180.876659822079</v>
      </c>
      <c r="O47" s="34">
        <v>4390.399976729171</v>
      </c>
      <c r="P47" s="29">
        <v>4590.046316599933</v>
      </c>
      <c r="Q47" s="29">
        <v>4765.173891877685</v>
      </c>
      <c r="R47" s="180">
        <v>5092.767048778553</v>
      </c>
      <c r="S47" s="34"/>
    </row>
    <row r="48" spans="1:18" ht="23.25" customHeight="1">
      <c r="A48" s="339" t="s">
        <v>104</v>
      </c>
      <c r="B48" s="19"/>
      <c r="C48" s="19"/>
      <c r="D48" s="19"/>
      <c r="E48" s="19"/>
      <c r="F48" s="19"/>
      <c r="G48" s="27"/>
      <c r="H48" s="27"/>
      <c r="I48" s="27"/>
      <c r="J48" s="27"/>
      <c r="K48" s="27"/>
      <c r="L48" s="27"/>
      <c r="M48" s="138"/>
      <c r="N48" s="138"/>
      <c r="O48" s="138"/>
      <c r="P48" s="138"/>
      <c r="Q48" s="138"/>
      <c r="R48" s="182"/>
    </row>
    <row r="49" spans="1:19" ht="13.5" customHeight="1">
      <c r="A49" s="4" t="s">
        <v>257</v>
      </c>
      <c r="B49" s="17">
        <v>434306</v>
      </c>
      <c r="C49" s="17">
        <v>446309</v>
      </c>
      <c r="D49" s="17">
        <v>441051</v>
      </c>
      <c r="E49" s="17">
        <v>436115</v>
      </c>
      <c r="F49" s="17">
        <v>435423</v>
      </c>
      <c r="G49" s="30">
        <v>440155</v>
      </c>
      <c r="H49" s="30">
        <v>452012</v>
      </c>
      <c r="I49" s="30">
        <v>470896</v>
      </c>
      <c r="J49" s="30">
        <v>477086</v>
      </c>
      <c r="K49" s="30">
        <v>464749</v>
      </c>
      <c r="L49" s="30">
        <v>458962</v>
      </c>
      <c r="M49" s="30">
        <v>468267</v>
      </c>
      <c r="N49" s="30">
        <v>477665</v>
      </c>
      <c r="O49" s="30">
        <v>488034</v>
      </c>
      <c r="P49" s="30">
        <v>494489</v>
      </c>
      <c r="Q49" s="30">
        <v>501560</v>
      </c>
      <c r="R49" s="175">
        <v>382723</v>
      </c>
      <c r="S49" s="30"/>
    </row>
    <row r="50" spans="1:19" ht="13.5" customHeight="1">
      <c r="A50" s="4" t="s">
        <v>258</v>
      </c>
      <c r="B50" s="24">
        <v>189236</v>
      </c>
      <c r="C50" s="24">
        <v>194221</v>
      </c>
      <c r="D50" s="24">
        <v>195457</v>
      </c>
      <c r="E50" s="24">
        <v>195832</v>
      </c>
      <c r="F50" s="24">
        <v>196995</v>
      </c>
      <c r="G50" s="26">
        <v>199493</v>
      </c>
      <c r="H50" s="26">
        <v>203106</v>
      </c>
      <c r="I50" s="26">
        <v>216387</v>
      </c>
      <c r="J50" s="26">
        <v>219801</v>
      </c>
      <c r="K50" s="26">
        <v>213942</v>
      </c>
      <c r="L50" s="26">
        <v>211501</v>
      </c>
      <c r="M50" s="26">
        <v>212223</v>
      </c>
      <c r="N50" s="26">
        <v>220780</v>
      </c>
      <c r="O50" s="26">
        <v>225245</v>
      </c>
      <c r="P50" s="26">
        <v>230264</v>
      </c>
      <c r="Q50" s="26">
        <v>233165</v>
      </c>
      <c r="R50" s="181">
        <v>229696</v>
      </c>
      <c r="S50" s="26"/>
    </row>
    <row r="51" spans="1:19" ht="13.5" customHeight="1">
      <c r="A51" s="4" t="s">
        <v>259</v>
      </c>
      <c r="B51" s="24">
        <v>245070</v>
      </c>
      <c r="C51" s="24">
        <v>252088</v>
      </c>
      <c r="D51" s="24">
        <v>245594</v>
      </c>
      <c r="E51" s="24">
        <v>240283</v>
      </c>
      <c r="F51" s="24">
        <v>238428</v>
      </c>
      <c r="G51" s="26">
        <v>240662</v>
      </c>
      <c r="H51" s="26">
        <v>248906</v>
      </c>
      <c r="I51" s="26">
        <v>254509</v>
      </c>
      <c r="J51" s="26">
        <v>257285</v>
      </c>
      <c r="K51" s="26">
        <v>250807</v>
      </c>
      <c r="L51" s="26">
        <v>247461</v>
      </c>
      <c r="M51" s="26">
        <v>256044</v>
      </c>
      <c r="N51" s="26">
        <v>256885</v>
      </c>
      <c r="O51" s="26">
        <v>262789</v>
      </c>
      <c r="P51" s="26">
        <v>264225</v>
      </c>
      <c r="Q51" s="26">
        <v>268395</v>
      </c>
      <c r="R51" s="181">
        <v>153027</v>
      </c>
      <c r="S51" s="26"/>
    </row>
    <row r="52" spans="1:18" ht="13.5" customHeight="1">
      <c r="A52" s="19"/>
      <c r="B52" s="24"/>
      <c r="C52" s="24"/>
      <c r="D52" s="24"/>
      <c r="E52" s="24"/>
      <c r="F52" s="24"/>
      <c r="G52" s="26"/>
      <c r="H52" s="26"/>
      <c r="I52" s="26"/>
      <c r="J52" s="26"/>
      <c r="K52" s="26"/>
      <c r="L52" s="26"/>
      <c r="M52" s="138"/>
      <c r="N52" s="138"/>
      <c r="O52" s="138"/>
      <c r="P52" s="138"/>
      <c r="Q52" s="138"/>
      <c r="R52" s="182"/>
    </row>
    <row r="53" spans="1:19" ht="13.5" customHeight="1">
      <c r="A53" s="4" t="s">
        <v>260</v>
      </c>
      <c r="B53" s="24">
        <v>15918799</v>
      </c>
      <c r="C53" s="24">
        <v>16376656</v>
      </c>
      <c r="D53" s="24">
        <v>16337251</v>
      </c>
      <c r="E53" s="24">
        <v>16147568</v>
      </c>
      <c r="F53" s="24">
        <v>16226403</v>
      </c>
      <c r="G53" s="26">
        <v>16326113</v>
      </c>
      <c r="H53" s="26">
        <v>16678520</v>
      </c>
      <c r="I53" s="26">
        <v>17437337</v>
      </c>
      <c r="J53" s="26">
        <v>17807297</v>
      </c>
      <c r="K53" s="26">
        <v>17559095</v>
      </c>
      <c r="L53" s="26">
        <v>17386716</v>
      </c>
      <c r="M53" s="26">
        <v>17761069</v>
      </c>
      <c r="N53" s="26">
        <v>18175066</v>
      </c>
      <c r="O53" s="26">
        <v>18578210</v>
      </c>
      <c r="P53" s="26">
        <v>18939879</v>
      </c>
      <c r="Q53" s="26">
        <v>19222692</v>
      </c>
      <c r="R53" s="181">
        <v>19799082</v>
      </c>
      <c r="S53" s="26"/>
    </row>
    <row r="54" spans="1:19" ht="13.5" customHeight="1">
      <c r="A54" s="4" t="s">
        <v>261</v>
      </c>
      <c r="B54" s="28">
        <v>84.12140924559809</v>
      </c>
      <c r="C54" s="28">
        <v>84.31969766400132</v>
      </c>
      <c r="D54" s="28">
        <v>83.60456166745986</v>
      </c>
      <c r="E54" s="28">
        <v>82.45622778708281</v>
      </c>
      <c r="F54" s="28">
        <v>82.3696185182365</v>
      </c>
      <c r="G54" s="29">
        <v>81.8380243918333</v>
      </c>
      <c r="H54" s="29">
        <v>82.11731805067305</v>
      </c>
      <c r="I54" s="29">
        <v>80.58403231247718</v>
      </c>
      <c r="J54" s="29">
        <v>81.01554133056719</v>
      </c>
      <c r="K54" s="29">
        <v>82.07409017397238</v>
      </c>
      <c r="L54" s="29">
        <v>82.20630635316145</v>
      </c>
      <c r="M54" s="29">
        <v>83.69059432766477</v>
      </c>
      <c r="N54" s="29">
        <v>82.32206721623335</v>
      </c>
      <c r="O54" s="29">
        <v>82.48001065506449</v>
      </c>
      <c r="P54" s="34">
        <v>82.25288798943821</v>
      </c>
      <c r="Q54" s="34">
        <v>82.44244204747712</v>
      </c>
      <c r="R54" s="177">
        <v>86.19689502646978</v>
      </c>
      <c r="S54" s="29"/>
    </row>
    <row r="55" spans="1:18" ht="13.5" customHeight="1">
      <c r="A55" s="19"/>
      <c r="B55" s="19"/>
      <c r="C55" s="19"/>
      <c r="D55" s="19"/>
      <c r="E55" s="19"/>
      <c r="F55" s="19"/>
      <c r="G55" s="27"/>
      <c r="H55" s="27"/>
      <c r="I55" s="27"/>
      <c r="J55" s="27"/>
      <c r="K55" s="27"/>
      <c r="L55" s="27"/>
      <c r="M55" s="27"/>
      <c r="N55" s="27"/>
      <c r="O55" s="27"/>
      <c r="P55" s="27"/>
      <c r="Q55" s="27"/>
      <c r="R55" s="178"/>
    </row>
    <row r="56" spans="1:19" ht="13.5" customHeight="1">
      <c r="A56" s="4" t="s">
        <v>262</v>
      </c>
      <c r="B56" s="32">
        <v>1816499295.15</v>
      </c>
      <c r="C56" s="32">
        <v>2093055943</v>
      </c>
      <c r="D56" s="32">
        <v>2223015856.06</v>
      </c>
      <c r="E56" s="32">
        <v>2356920150</v>
      </c>
      <c r="F56" s="32">
        <v>2518700251.24</v>
      </c>
      <c r="G56" s="33">
        <v>2682197173.54</v>
      </c>
      <c r="H56" s="33">
        <v>2824648497</v>
      </c>
      <c r="I56" s="33">
        <v>3193952619.0999994</v>
      </c>
      <c r="J56" s="33">
        <v>3450645375.91</v>
      </c>
      <c r="K56" s="33">
        <v>3553737947</v>
      </c>
      <c r="L56" s="22">
        <v>3677527246.3199997</v>
      </c>
      <c r="M56" s="101">
        <v>3914912505</v>
      </c>
      <c r="N56" s="101">
        <v>4162908150.5300007</v>
      </c>
      <c r="O56" s="101">
        <v>4464288034.77</v>
      </c>
      <c r="P56" s="26">
        <v>4801187070.26</v>
      </c>
      <c r="Q56" s="26">
        <v>5122491355.0199995</v>
      </c>
      <c r="R56" s="181">
        <v>5558842671.84</v>
      </c>
      <c r="S56" s="101"/>
    </row>
    <row r="57" spans="1:18" ht="13.5" customHeight="1">
      <c r="A57" s="19"/>
      <c r="B57" s="19"/>
      <c r="C57" s="19"/>
      <c r="D57" s="19"/>
      <c r="E57" s="19"/>
      <c r="F57" s="19"/>
      <c r="G57" s="27"/>
      <c r="H57" s="27"/>
      <c r="I57" s="27"/>
      <c r="J57" s="27"/>
      <c r="K57" s="27"/>
      <c r="L57" s="27"/>
      <c r="M57" s="138"/>
      <c r="N57" s="138"/>
      <c r="O57" s="138"/>
      <c r="P57" s="138"/>
      <c r="Q57" s="138"/>
      <c r="R57" s="182"/>
    </row>
    <row r="58" spans="1:18" ht="13.5" customHeight="1">
      <c r="A58" s="4" t="s">
        <v>263</v>
      </c>
      <c r="B58" s="19"/>
      <c r="C58" s="19"/>
      <c r="D58" s="19"/>
      <c r="E58" s="19"/>
      <c r="F58" s="19"/>
      <c r="G58" s="19"/>
      <c r="H58" s="19"/>
      <c r="I58" s="19"/>
      <c r="J58" s="19"/>
      <c r="K58" s="19"/>
      <c r="L58" s="19"/>
      <c r="M58" s="27"/>
      <c r="N58" s="27"/>
      <c r="O58" s="27"/>
      <c r="P58" s="27"/>
      <c r="Q58" s="27"/>
      <c r="R58" s="178"/>
    </row>
    <row r="59" spans="1:19" ht="13.5" customHeight="1">
      <c r="A59" s="16" t="s">
        <v>17</v>
      </c>
      <c r="B59" s="28">
        <v>114.11032296783193</v>
      </c>
      <c r="C59" s="28">
        <v>127.80728513806481</v>
      </c>
      <c r="D59" s="28">
        <v>136.07037414434043</v>
      </c>
      <c r="E59" s="28">
        <v>145.96130822920207</v>
      </c>
      <c r="F59" s="28">
        <v>155.2223404805119</v>
      </c>
      <c r="G59" s="28">
        <v>164.28877918093548</v>
      </c>
      <c r="H59" s="28">
        <v>169.35846208176744</v>
      </c>
      <c r="I59" s="28">
        <v>183.16745378609127</v>
      </c>
      <c r="J59" s="28">
        <v>193.77704409097012</v>
      </c>
      <c r="K59" s="28">
        <v>202.3873068059601</v>
      </c>
      <c r="L59" s="28">
        <v>211.5136203018442</v>
      </c>
      <c r="M59" s="29">
        <v>220.4209952114932</v>
      </c>
      <c r="N59" s="29">
        <v>229.0450087240399</v>
      </c>
      <c r="O59" s="29">
        <v>240.29699496183972</v>
      </c>
      <c r="P59" s="29">
        <v>253.49618496823555</v>
      </c>
      <c r="Q59" s="29">
        <v>266.48147694506054</v>
      </c>
      <c r="R59" s="180">
        <v>280.7626470681823</v>
      </c>
      <c r="S59" s="29"/>
    </row>
    <row r="60" spans="1:21" s="19" customFormat="1" ht="13.5" customHeight="1">
      <c r="A60" s="157" t="s">
        <v>12</v>
      </c>
      <c r="B60" s="158">
        <v>9599.121177524361</v>
      </c>
      <c r="C60" s="158">
        <v>10776.671642098434</v>
      </c>
      <c r="D60" s="158">
        <v>11376.103986264847</v>
      </c>
      <c r="E60" s="158">
        <v>12035.41887944769</v>
      </c>
      <c r="F60" s="158">
        <v>12785.604970887585</v>
      </c>
      <c r="G60" s="158">
        <v>13445.069117913912</v>
      </c>
      <c r="H60" s="158">
        <v>13907.26269534135</v>
      </c>
      <c r="I60" s="158">
        <v>14760.37201449255</v>
      </c>
      <c r="J60" s="158">
        <v>15698.95212446713</v>
      </c>
      <c r="K60" s="158">
        <v>16610.754068859784</v>
      </c>
      <c r="L60" s="158">
        <v>17387.753468399675</v>
      </c>
      <c r="M60" s="159">
        <v>18447.164091545215</v>
      </c>
      <c r="N60" s="159">
        <v>18855.458603723167</v>
      </c>
      <c r="O60" s="159">
        <v>19819.698704832517</v>
      </c>
      <c r="P60" s="159">
        <v>20850.79330794219</v>
      </c>
      <c r="Q60" s="159">
        <v>21969.38371976926</v>
      </c>
      <c r="R60" s="183">
        <v>24200.868416689886</v>
      </c>
      <c r="S60" s="159"/>
      <c r="T60" s="18"/>
      <c r="U60" s="18"/>
    </row>
    <row r="61" spans="1:19" s="19" customFormat="1" ht="13.5" customHeight="1" thickBot="1">
      <c r="A61" s="160"/>
      <c r="B61" s="161"/>
      <c r="C61" s="161"/>
      <c r="D61" s="161"/>
      <c r="E61" s="161"/>
      <c r="F61" s="161"/>
      <c r="G61" s="161"/>
      <c r="H61" s="161"/>
      <c r="I61" s="161"/>
      <c r="J61" s="161"/>
      <c r="K61" s="161"/>
      <c r="L61" s="161"/>
      <c r="M61" s="162"/>
      <c r="N61" s="162"/>
      <c r="O61" s="162"/>
      <c r="P61" s="162"/>
      <c r="Q61" s="162"/>
      <c r="R61" s="184"/>
      <c r="S61" s="159"/>
    </row>
    <row r="62" spans="1:18" ht="15.75" customHeight="1" thickTop="1">
      <c r="A62" s="350" t="s">
        <v>252</v>
      </c>
      <c r="B62" s="350"/>
      <c r="C62" s="350"/>
      <c r="D62" s="350"/>
      <c r="E62" s="350"/>
      <c r="F62" s="350"/>
      <c r="G62" s="350"/>
      <c r="H62" s="350"/>
      <c r="I62" s="350"/>
      <c r="J62" s="350"/>
      <c r="K62" s="350"/>
      <c r="L62" s="350"/>
      <c r="M62" s="350"/>
      <c r="N62" s="350"/>
      <c r="O62" s="350"/>
      <c r="P62" s="350"/>
      <c r="Q62" s="350"/>
      <c r="R62" s="350"/>
    </row>
    <row r="63" spans="1:12" ht="12.75" customHeight="1">
      <c r="A63" s="349" t="s">
        <v>18</v>
      </c>
      <c r="B63" s="349"/>
      <c r="C63" s="349"/>
      <c r="D63" s="349"/>
      <c r="E63" s="349"/>
      <c r="F63" s="132"/>
      <c r="G63" s="132"/>
      <c r="H63" s="132"/>
      <c r="I63" s="132"/>
      <c r="J63" s="132"/>
      <c r="K63" s="132"/>
      <c r="L63" s="132"/>
    </row>
    <row r="103" ht="12.75">
      <c r="D103" s="37"/>
    </row>
    <row r="104" ht="12.75">
      <c r="D104" s="37"/>
    </row>
    <row r="105" ht="12.75">
      <c r="D105" s="37"/>
    </row>
    <row r="106" ht="12.75">
      <c r="D106" s="37"/>
    </row>
    <row r="107" ht="12.75">
      <c r="D107" s="37"/>
    </row>
    <row r="108" ht="12.75">
      <c r="D108" s="37"/>
    </row>
    <row r="109" ht="12.75">
      <c r="D109" s="37"/>
    </row>
    <row r="117" ht="12.75">
      <c r="A117" s="36" t="s">
        <v>19</v>
      </c>
    </row>
    <row r="118" ht="12.75">
      <c r="A118" s="36" t="s">
        <v>20</v>
      </c>
    </row>
  </sheetData>
  <sheetProtection/>
  <mergeCells count="23">
    <mergeCell ref="A63:E63"/>
    <mergeCell ref="M4:M5"/>
    <mergeCell ref="A62:R62"/>
    <mergeCell ref="P4:P5"/>
    <mergeCell ref="R4:R5"/>
    <mergeCell ref="C4:C5"/>
    <mergeCell ref="D4:D5"/>
    <mergeCell ref="A4:A5"/>
    <mergeCell ref="E4:E5"/>
    <mergeCell ref="S4:S5"/>
    <mergeCell ref="F4:F5"/>
    <mergeCell ref="G4:G5"/>
    <mergeCell ref="H4:H5"/>
    <mergeCell ref="L4:L5"/>
    <mergeCell ref="Q4:Q5"/>
    <mergeCell ref="I4:I5"/>
    <mergeCell ref="A2:R2"/>
    <mergeCell ref="A3:R3"/>
    <mergeCell ref="J4:J5"/>
    <mergeCell ref="K4:K5"/>
    <mergeCell ref="O4:O5"/>
    <mergeCell ref="N4:N5"/>
    <mergeCell ref="B4:B5"/>
  </mergeCells>
  <hyperlinks>
    <hyperlink ref="A1" location="Índice!A1" display="Regresar"/>
  </hyperlinks>
  <printOptions horizontalCentered="1"/>
  <pageMargins left="0.2755905511811024" right="0.2755905511811024" top="0.3937007874015748" bottom="0"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R22"/>
  <sheetViews>
    <sheetView showGridLines="0" zoomScaleSheetLayoutView="49" zoomScalePageLayoutView="0" workbookViewId="0" topLeftCell="A1">
      <selection activeCell="A1" sqref="A1"/>
    </sheetView>
  </sheetViews>
  <sheetFormatPr defaultColWidth="11.5546875" defaultRowHeight="15.75"/>
  <cols>
    <col min="1" max="1" width="19.88671875" style="18" customWidth="1"/>
    <col min="2" max="18" width="6.99609375" style="18" customWidth="1"/>
    <col min="19" max="16384" width="11.5546875" style="18" customWidth="1"/>
  </cols>
  <sheetData>
    <row r="1" s="248" customFormat="1" ht="12.75">
      <c r="A1" s="246" t="s">
        <v>166</v>
      </c>
    </row>
    <row r="2" spans="1:18" s="248" customFormat="1" ht="12.75" customHeight="1">
      <c r="A2" s="345" t="s">
        <v>231</v>
      </c>
      <c r="B2" s="345"/>
      <c r="C2" s="345"/>
      <c r="D2" s="345"/>
      <c r="E2" s="345"/>
      <c r="F2" s="345"/>
      <c r="G2" s="345"/>
      <c r="H2" s="345"/>
      <c r="I2" s="345"/>
      <c r="J2" s="345"/>
      <c r="K2" s="345"/>
      <c r="L2" s="345"/>
      <c r="M2" s="345"/>
      <c r="N2" s="345"/>
      <c r="O2" s="345"/>
      <c r="P2" s="345"/>
      <c r="Q2" s="345"/>
      <c r="R2" s="345"/>
    </row>
    <row r="3" spans="1:18" s="248" customFormat="1" ht="23.25" customHeight="1" thickBot="1">
      <c r="A3" s="354" t="s">
        <v>226</v>
      </c>
      <c r="B3" s="354"/>
      <c r="C3" s="354"/>
      <c r="D3" s="354"/>
      <c r="E3" s="354"/>
      <c r="F3" s="354"/>
      <c r="G3" s="354"/>
      <c r="H3" s="354"/>
      <c r="I3" s="354"/>
      <c r="J3" s="354"/>
      <c r="K3" s="354"/>
      <c r="L3" s="354"/>
      <c r="M3" s="354"/>
      <c r="N3" s="257"/>
      <c r="O3" s="257"/>
      <c r="P3" s="257"/>
      <c r="Q3" s="305"/>
      <c r="R3" s="305"/>
    </row>
    <row r="4" spans="1:18" ht="20.25" customHeight="1">
      <c r="A4" s="140" t="s">
        <v>105</v>
      </c>
      <c r="B4" s="141">
        <v>2000</v>
      </c>
      <c r="C4" s="141">
        <v>2001</v>
      </c>
      <c r="D4" s="141">
        <v>2002</v>
      </c>
      <c r="E4" s="141">
        <v>2003</v>
      </c>
      <c r="F4" s="141">
        <v>2004</v>
      </c>
      <c r="G4" s="141">
        <v>2005</v>
      </c>
      <c r="H4" s="141">
        <v>2006</v>
      </c>
      <c r="I4" s="141">
        <v>2007</v>
      </c>
      <c r="J4" s="141">
        <v>2008</v>
      </c>
      <c r="K4" s="141">
        <v>2009</v>
      </c>
      <c r="L4" s="141">
        <v>2010</v>
      </c>
      <c r="M4" s="141">
        <v>2011</v>
      </c>
      <c r="N4" s="141">
        <v>2012</v>
      </c>
      <c r="O4" s="141">
        <v>2013</v>
      </c>
      <c r="P4" s="141">
        <v>2014</v>
      </c>
      <c r="Q4" s="141">
        <v>2015</v>
      </c>
      <c r="R4" s="141">
        <v>2016</v>
      </c>
    </row>
    <row r="5" spans="1:18" ht="12.75">
      <c r="A5" s="16" t="s">
        <v>107</v>
      </c>
      <c r="B5" s="38">
        <v>100</v>
      </c>
      <c r="C5" s="38">
        <v>100</v>
      </c>
      <c r="D5" s="38">
        <v>100</v>
      </c>
      <c r="E5" s="38">
        <v>100.00000000000001</v>
      </c>
      <c r="F5" s="38">
        <v>100</v>
      </c>
      <c r="G5" s="38">
        <v>99.99999999999999</v>
      </c>
      <c r="H5" s="38">
        <v>100</v>
      </c>
      <c r="I5" s="38">
        <v>100</v>
      </c>
      <c r="J5" s="38">
        <v>100</v>
      </c>
      <c r="K5" s="38">
        <v>100</v>
      </c>
      <c r="L5" s="39">
        <v>99.99999999999999</v>
      </c>
      <c r="M5" s="39">
        <v>100</v>
      </c>
      <c r="N5" s="39">
        <v>100</v>
      </c>
      <c r="O5" s="39">
        <v>100</v>
      </c>
      <c r="P5" s="39">
        <v>100</v>
      </c>
      <c r="Q5" s="39">
        <v>100</v>
      </c>
      <c r="R5" s="185">
        <v>100</v>
      </c>
    </row>
    <row r="6" spans="1:18" ht="5.25" customHeight="1">
      <c r="A6" s="19"/>
      <c r="B6" s="19"/>
      <c r="C6" s="19"/>
      <c r="D6" s="19"/>
      <c r="E6" s="19"/>
      <c r="F6" s="19"/>
      <c r="G6" s="19"/>
      <c r="H6" s="19"/>
      <c r="I6" s="19"/>
      <c r="J6" s="19"/>
      <c r="K6" s="19"/>
      <c r="L6" s="19"/>
      <c r="M6" s="19"/>
      <c r="N6" s="19"/>
      <c r="O6" s="19"/>
      <c r="P6" s="19"/>
      <c r="Q6" s="19"/>
      <c r="R6" s="5"/>
    </row>
    <row r="7" spans="1:18" ht="12.75">
      <c r="A7" s="16" t="s">
        <v>21</v>
      </c>
      <c r="B7" s="38">
        <v>21.344915922038183</v>
      </c>
      <c r="C7" s="38">
        <v>22.12864269160599</v>
      </c>
      <c r="D7" s="38">
        <v>21.781128860895542</v>
      </c>
      <c r="E7" s="38">
        <v>20.222488309214082</v>
      </c>
      <c r="F7" s="38">
        <v>20.69225576076098</v>
      </c>
      <c r="G7" s="38">
        <v>22.811561085625147</v>
      </c>
      <c r="H7" s="38">
        <v>22.57668108751807</v>
      </c>
      <c r="I7" s="38">
        <v>30.39</v>
      </c>
      <c r="J7" s="38">
        <v>31.56</v>
      </c>
      <c r="K7" s="38">
        <v>30.524322488302897</v>
      </c>
      <c r="L7" s="38">
        <v>31.947667453258305</v>
      </c>
      <c r="M7" s="38">
        <v>32.553898500189156</v>
      </c>
      <c r="N7" s="38">
        <v>32.84140659155136</v>
      </c>
      <c r="O7" s="38">
        <v>32.89624548720261</v>
      </c>
      <c r="P7" s="38">
        <v>32.58041196692502</v>
      </c>
      <c r="Q7" s="38">
        <v>32.8408454451664</v>
      </c>
      <c r="R7" s="186">
        <v>32.871754562657536</v>
      </c>
    </row>
    <row r="8" spans="1:18" ht="12.75">
      <c r="A8" s="16" t="s">
        <v>22</v>
      </c>
      <c r="B8" s="38">
        <v>70.28542587635933</v>
      </c>
      <c r="C8" s="38">
        <v>68.70178004963759</v>
      </c>
      <c r="D8" s="38">
        <v>68.67426489509818</v>
      </c>
      <c r="E8" s="38">
        <v>69.91909413278184</v>
      </c>
      <c r="F8" s="38">
        <v>68.93883883442895</v>
      </c>
      <c r="G8" s="38">
        <v>66.61892851379699</v>
      </c>
      <c r="H8" s="38">
        <v>67.37336842718449</v>
      </c>
      <c r="I8" s="38">
        <v>60.31</v>
      </c>
      <c r="J8" s="38">
        <v>59.16</v>
      </c>
      <c r="K8" s="38">
        <v>60.63701637347669</v>
      </c>
      <c r="L8" s="38">
        <v>59.72120166999455</v>
      </c>
      <c r="M8" s="38">
        <v>59.29380808570208</v>
      </c>
      <c r="N8" s="38">
        <v>59.22137068947898</v>
      </c>
      <c r="O8" s="38">
        <v>58.680372349688916</v>
      </c>
      <c r="P8" s="38">
        <v>58.76420424709614</v>
      </c>
      <c r="Q8" s="38">
        <v>58.865236733675374</v>
      </c>
      <c r="R8" s="186">
        <v>60.41176715244577</v>
      </c>
    </row>
    <row r="9" spans="1:18" ht="12.75">
      <c r="A9" s="16" t="s">
        <v>23</v>
      </c>
      <c r="B9" s="38">
        <v>8.369658201602489</v>
      </c>
      <c r="C9" s="38">
        <v>9.169577258756432</v>
      </c>
      <c r="D9" s="38">
        <v>9.544606244006284</v>
      </c>
      <c r="E9" s="38">
        <v>9.858417558004088</v>
      </c>
      <c r="F9" s="38">
        <v>10.368905404810072</v>
      </c>
      <c r="G9" s="38">
        <v>10.569510400577853</v>
      </c>
      <c r="H9" s="38">
        <v>10.049950485297446</v>
      </c>
      <c r="I9" s="38">
        <v>9.3</v>
      </c>
      <c r="J9" s="38">
        <v>9.28</v>
      </c>
      <c r="K9" s="38">
        <v>8.838661138220411</v>
      </c>
      <c r="L9" s="38">
        <v>8.33113087674714</v>
      </c>
      <c r="M9" s="38">
        <v>8.152293414108762</v>
      </c>
      <c r="N9" s="38">
        <v>7.9372227189696565</v>
      </c>
      <c r="O9" s="38">
        <v>8.423382163108467</v>
      </c>
      <c r="P9" s="38">
        <v>8.655383785978842</v>
      </c>
      <c r="Q9" s="38">
        <v>8.293917821158221</v>
      </c>
      <c r="R9" s="186">
        <v>6.716478284896694</v>
      </c>
    </row>
    <row r="10" spans="1:18" ht="16.5" customHeight="1">
      <c r="A10" s="19"/>
      <c r="B10" s="19"/>
      <c r="C10" s="19"/>
      <c r="D10" s="19"/>
      <c r="E10" s="19"/>
      <c r="F10" s="19"/>
      <c r="G10" s="19"/>
      <c r="H10" s="19"/>
      <c r="I10" s="19"/>
      <c r="J10" s="19"/>
      <c r="K10" s="19"/>
      <c r="L10" s="19"/>
      <c r="M10" s="19"/>
      <c r="N10" s="139"/>
      <c r="O10" s="139"/>
      <c r="P10" s="139"/>
      <c r="Q10" s="139"/>
      <c r="R10" s="187"/>
    </row>
    <row r="11" spans="1:18" ht="12.75">
      <c r="A11" s="16" t="s">
        <v>108</v>
      </c>
      <c r="B11" s="38">
        <v>100</v>
      </c>
      <c r="C11" s="38">
        <v>100</v>
      </c>
      <c r="D11" s="38">
        <v>100</v>
      </c>
      <c r="E11" s="38">
        <v>100</v>
      </c>
      <c r="F11" s="38">
        <v>100</v>
      </c>
      <c r="G11" s="38">
        <v>100</v>
      </c>
      <c r="H11" s="38">
        <v>100</v>
      </c>
      <c r="I11" s="38">
        <v>100</v>
      </c>
      <c r="J11" s="38">
        <v>100</v>
      </c>
      <c r="K11" s="38">
        <v>100</v>
      </c>
      <c r="L11" s="38">
        <v>100</v>
      </c>
      <c r="M11" s="38">
        <v>100</v>
      </c>
      <c r="N11" s="38">
        <v>100</v>
      </c>
      <c r="O11" s="38">
        <v>100</v>
      </c>
      <c r="P11" s="38">
        <v>100</v>
      </c>
      <c r="Q11" s="38">
        <v>100</v>
      </c>
      <c r="R11" s="186">
        <v>100</v>
      </c>
    </row>
    <row r="12" spans="1:18" ht="12.75">
      <c r="A12" s="16" t="s">
        <v>21</v>
      </c>
      <c r="B12" s="38">
        <v>16.94412879992661</v>
      </c>
      <c r="C12" s="38">
        <v>16.58170173542502</v>
      </c>
      <c r="D12" s="38">
        <v>15.814688324975315</v>
      </c>
      <c r="E12" s="38">
        <v>14.730241638325667</v>
      </c>
      <c r="F12" s="38">
        <v>14.683728296542743</v>
      </c>
      <c r="G12" s="38">
        <v>15.577429445072502</v>
      </c>
      <c r="H12" s="38">
        <v>15.991454821254674</v>
      </c>
      <c r="I12" s="38">
        <v>20.75</v>
      </c>
      <c r="J12" s="38">
        <v>21.37</v>
      </c>
      <c r="K12" s="38">
        <v>21.052894956003428</v>
      </c>
      <c r="L12" s="38">
        <v>22.07769777431429</v>
      </c>
      <c r="M12" s="38">
        <v>22.410060081372656</v>
      </c>
      <c r="N12" s="38">
        <v>22.62099351440641</v>
      </c>
      <c r="O12" s="38">
        <v>22.02531586893465</v>
      </c>
      <c r="P12" s="38">
        <v>21.360147907028637</v>
      </c>
      <c r="Q12" s="38">
        <v>22.058919200018888</v>
      </c>
      <c r="R12" s="186">
        <v>21.146833998013207</v>
      </c>
    </row>
    <row r="13" spans="1:18" ht="12.75">
      <c r="A13" s="16" t="s">
        <v>22</v>
      </c>
      <c r="B13" s="38">
        <v>53.44666887338827</v>
      </c>
      <c r="C13" s="38">
        <v>51.73630525453129</v>
      </c>
      <c r="D13" s="38">
        <v>51.3658401618461</v>
      </c>
      <c r="E13" s="38">
        <v>50.983748998973766</v>
      </c>
      <c r="F13" s="38">
        <v>50.5873948480201</v>
      </c>
      <c r="G13" s="38">
        <v>48.68694936967756</v>
      </c>
      <c r="H13" s="38">
        <v>49.95694376826327</v>
      </c>
      <c r="I13" s="38">
        <v>46.84</v>
      </c>
      <c r="J13" s="38">
        <v>46.55</v>
      </c>
      <c r="K13" s="38">
        <v>47.743769740214404</v>
      </c>
      <c r="L13" s="38">
        <v>48.14909771178389</v>
      </c>
      <c r="M13" s="38">
        <v>48.346935314234464</v>
      </c>
      <c r="N13" s="38">
        <v>48.52331139546397</v>
      </c>
      <c r="O13" s="38">
        <v>47.65153734804669</v>
      </c>
      <c r="P13" s="38">
        <v>47.251009230665815</v>
      </c>
      <c r="Q13" s="38">
        <v>47.39511847265644</v>
      </c>
      <c r="R13" s="186">
        <v>47.216272497171204</v>
      </c>
    </row>
    <row r="14" spans="1:18" ht="12.75">
      <c r="A14" s="16" t="s">
        <v>23</v>
      </c>
      <c r="B14" s="38">
        <v>29.609202326685118</v>
      </c>
      <c r="C14" s="38">
        <v>31.681993010043698</v>
      </c>
      <c r="D14" s="38">
        <v>32.819471513178584</v>
      </c>
      <c r="E14" s="38">
        <v>34.28600936270057</v>
      </c>
      <c r="F14" s="38">
        <v>34.72887685543716</v>
      </c>
      <c r="G14" s="38">
        <v>35.73562118524994</v>
      </c>
      <c r="H14" s="38">
        <v>34.05160141048205</v>
      </c>
      <c r="I14" s="38">
        <v>32.41</v>
      </c>
      <c r="J14" s="38">
        <v>32.08</v>
      </c>
      <c r="K14" s="38">
        <v>31.203335303782172</v>
      </c>
      <c r="L14" s="38">
        <v>29.773204513901813</v>
      </c>
      <c r="M14" s="38">
        <v>29.24300460439288</v>
      </c>
      <c r="N14" s="38">
        <v>28.855695090129625</v>
      </c>
      <c r="O14" s="38">
        <v>30.32314678301866</v>
      </c>
      <c r="P14" s="38">
        <v>31.388842862305548</v>
      </c>
      <c r="Q14" s="38">
        <v>30.545962327324673</v>
      </c>
      <c r="R14" s="186">
        <v>31.63689350481559</v>
      </c>
    </row>
    <row r="15" spans="1:18" ht="12" customHeight="1">
      <c r="A15" s="19"/>
      <c r="B15" s="19"/>
      <c r="C15" s="19"/>
      <c r="D15" s="19"/>
      <c r="E15" s="19"/>
      <c r="F15" s="19"/>
      <c r="G15" s="19"/>
      <c r="H15" s="19"/>
      <c r="I15" s="19"/>
      <c r="J15" s="19"/>
      <c r="K15" s="19"/>
      <c r="L15" s="19"/>
      <c r="M15" s="19"/>
      <c r="N15" s="139"/>
      <c r="O15" s="139"/>
      <c r="P15" s="139"/>
      <c r="Q15" s="139"/>
      <c r="R15" s="187"/>
    </row>
    <row r="16" spans="1:18" ht="12.75">
      <c r="A16" s="16" t="s">
        <v>109</v>
      </c>
      <c r="B16" s="38">
        <v>100</v>
      </c>
      <c r="C16" s="38">
        <v>100</v>
      </c>
      <c r="D16" s="38">
        <v>100</v>
      </c>
      <c r="E16" s="38">
        <v>100</v>
      </c>
      <c r="F16" s="38">
        <v>100</v>
      </c>
      <c r="G16" s="38">
        <v>99.99999999999999</v>
      </c>
      <c r="H16" s="38">
        <v>100</v>
      </c>
      <c r="I16" s="38">
        <v>100</v>
      </c>
      <c r="J16" s="38">
        <v>100</v>
      </c>
      <c r="K16" s="38">
        <v>100</v>
      </c>
      <c r="L16" s="38">
        <v>100</v>
      </c>
      <c r="M16" s="38">
        <v>100</v>
      </c>
      <c r="N16" s="38">
        <v>100</v>
      </c>
      <c r="O16" s="38">
        <v>100</v>
      </c>
      <c r="P16" s="38">
        <v>100</v>
      </c>
      <c r="Q16" s="38">
        <v>100</v>
      </c>
      <c r="R16" s="186">
        <v>100</v>
      </c>
    </row>
    <row r="17" spans="1:18" ht="12.75">
      <c r="A17" s="16" t="s">
        <v>21</v>
      </c>
      <c r="B17" s="38">
        <v>23.130341933798466</v>
      </c>
      <c r="C17" s="38">
        <v>22.44791165104523</v>
      </c>
      <c r="D17" s="38">
        <v>21.4143505066781</v>
      </c>
      <c r="E17" s="38">
        <v>20.217523186529064</v>
      </c>
      <c r="F17" s="38">
        <v>20.159253065941655</v>
      </c>
      <c r="G17" s="38">
        <v>20.49518135822063</v>
      </c>
      <c r="H17" s="38">
        <v>20.05521810856171</v>
      </c>
      <c r="I17" s="38">
        <v>23.23</v>
      </c>
      <c r="J17" s="38">
        <v>23.78</v>
      </c>
      <c r="K17" s="38">
        <v>23.607301998008364</v>
      </c>
      <c r="L17" s="38">
        <v>24.700732716233613</v>
      </c>
      <c r="M17" s="38">
        <v>25.152405975142607</v>
      </c>
      <c r="N17" s="38">
        <v>25.359811799327275</v>
      </c>
      <c r="O17" s="38">
        <v>24.61180581214292</v>
      </c>
      <c r="P17" s="38">
        <v>23.229116584959307</v>
      </c>
      <c r="Q17" s="38">
        <v>23.43849746072784</v>
      </c>
      <c r="R17" s="186">
        <v>22.461222258857678</v>
      </c>
    </row>
    <row r="18" spans="1:18" ht="12.75">
      <c r="A18" s="16" t="s">
        <v>22</v>
      </c>
      <c r="B18" s="38">
        <v>41.27359471580994</v>
      </c>
      <c r="C18" s="38">
        <v>40.246951965577594</v>
      </c>
      <c r="D18" s="38">
        <v>40.34446004064785</v>
      </c>
      <c r="E18" s="38">
        <v>39.84875322908048</v>
      </c>
      <c r="F18" s="38">
        <v>39.49855595691107</v>
      </c>
      <c r="G18" s="38">
        <v>38.032405525525256</v>
      </c>
      <c r="H18" s="38">
        <v>39.75953677423185</v>
      </c>
      <c r="I18" s="38">
        <v>37.22</v>
      </c>
      <c r="J18" s="38">
        <v>37.42</v>
      </c>
      <c r="K18" s="38">
        <v>38.492351778256435</v>
      </c>
      <c r="L18" s="38">
        <v>38.8357980991904</v>
      </c>
      <c r="M18" s="38">
        <v>38.948247098887414</v>
      </c>
      <c r="N18" s="38">
        <v>39.20447455620636</v>
      </c>
      <c r="O18" s="38">
        <v>38.218391446727324</v>
      </c>
      <c r="P18" s="38">
        <v>37.906422223384766</v>
      </c>
      <c r="Q18" s="38">
        <v>38.378993756329585</v>
      </c>
      <c r="R18" s="186">
        <v>37.94709601327355</v>
      </c>
    </row>
    <row r="19" spans="1:18" ht="12.75">
      <c r="A19" s="16" t="s">
        <v>23</v>
      </c>
      <c r="B19" s="38">
        <v>35.59606335039158</v>
      </c>
      <c r="C19" s="38">
        <v>37.305136383377175</v>
      </c>
      <c r="D19" s="38">
        <v>38.24118945267406</v>
      </c>
      <c r="E19" s="38">
        <v>39.93372358439046</v>
      </c>
      <c r="F19" s="38">
        <v>40.342190977147276</v>
      </c>
      <c r="G19" s="38">
        <v>41.4724131162541</v>
      </c>
      <c r="H19" s="38">
        <v>40.18524511720644</v>
      </c>
      <c r="I19" s="38">
        <v>39.55</v>
      </c>
      <c r="J19" s="38">
        <v>38.8</v>
      </c>
      <c r="K19" s="38">
        <v>37.9003462237352</v>
      </c>
      <c r="L19" s="38">
        <v>36.46346918457599</v>
      </c>
      <c r="M19" s="38">
        <v>35.89934692596998</v>
      </c>
      <c r="N19" s="38">
        <v>35.43571364446637</v>
      </c>
      <c r="O19" s="38">
        <v>37.16980274112976</v>
      </c>
      <c r="P19" s="38">
        <v>38.86446119165592</v>
      </c>
      <c r="Q19" s="38">
        <v>38.18250878294257</v>
      </c>
      <c r="R19" s="186">
        <v>39.591681727868774</v>
      </c>
    </row>
    <row r="20" spans="1:18" ht="13.5" thickBot="1">
      <c r="A20" s="263"/>
      <c r="B20" s="264"/>
      <c r="C20" s="264"/>
      <c r="D20" s="264"/>
      <c r="E20" s="264"/>
      <c r="F20" s="264"/>
      <c r="G20" s="264"/>
      <c r="H20" s="264"/>
      <c r="I20" s="264"/>
      <c r="J20" s="264"/>
      <c r="K20" s="264"/>
      <c r="L20" s="264"/>
      <c r="M20" s="264"/>
      <c r="N20" s="264"/>
      <c r="O20" s="264"/>
      <c r="P20" s="264"/>
      <c r="Q20" s="264"/>
      <c r="R20" s="264"/>
    </row>
    <row r="21" spans="1:12" ht="14.25" customHeight="1">
      <c r="A21" s="352" t="s">
        <v>250</v>
      </c>
      <c r="B21" s="353"/>
      <c r="C21" s="353"/>
      <c r="D21" s="353"/>
      <c r="E21" s="353"/>
      <c r="F21" s="353"/>
      <c r="G21" s="353"/>
      <c r="H21" s="353"/>
      <c r="I21" s="353"/>
      <c r="J21" s="353"/>
      <c r="K21" s="353"/>
      <c r="L21" s="353"/>
    </row>
    <row r="22" spans="1:12" ht="12.75" customHeight="1">
      <c r="A22" s="351" t="s">
        <v>18</v>
      </c>
      <c r="B22" s="351"/>
      <c r="C22" s="351"/>
      <c r="D22" s="351"/>
      <c r="E22" s="351"/>
      <c r="F22" s="351"/>
      <c r="G22" s="351"/>
      <c r="H22" s="351"/>
      <c r="I22" s="351"/>
      <c r="J22" s="351"/>
      <c r="K22" s="351"/>
      <c r="L22" s="351"/>
    </row>
  </sheetData>
  <sheetProtection/>
  <mergeCells count="4">
    <mergeCell ref="A22:L22"/>
    <mergeCell ref="A21:L21"/>
    <mergeCell ref="A2:R2"/>
    <mergeCell ref="A3:M3"/>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S46"/>
  <sheetViews>
    <sheetView showGridLines="0" showZeros="0" zoomScaleSheetLayoutView="49" zoomScalePageLayoutView="0" workbookViewId="0" topLeftCell="A1">
      <selection activeCell="A1" sqref="A1"/>
    </sheetView>
  </sheetViews>
  <sheetFormatPr defaultColWidth="11.5546875" defaultRowHeight="15.75"/>
  <cols>
    <col min="1" max="1" width="1.4375" style="18" customWidth="1"/>
    <col min="2" max="2" width="22.21484375" style="18" customWidth="1"/>
    <col min="3" max="3" width="11.4453125" style="18" customWidth="1"/>
    <col min="4" max="4" width="10.21484375" style="18" customWidth="1"/>
    <col min="5" max="5" width="1.5625" style="18" customWidth="1"/>
    <col min="6" max="6" width="8.21484375" style="18" customWidth="1"/>
    <col min="7" max="7" width="9.5546875" style="18" customWidth="1"/>
    <col min="8" max="8" width="1.66796875" style="18" customWidth="1"/>
    <col min="9" max="9" width="8.3359375" style="19" customWidth="1"/>
    <col min="10" max="10" width="9.4453125" style="18" customWidth="1"/>
    <col min="11" max="11" width="1.88671875" style="18" customWidth="1"/>
    <col min="12" max="12" width="7.21484375" style="18" customWidth="1"/>
    <col min="13" max="13" width="9.3359375" style="18" customWidth="1"/>
    <col min="14" max="16384" width="11.5546875" style="18" customWidth="1"/>
  </cols>
  <sheetData>
    <row r="1" spans="2:9" s="248" customFormat="1" ht="12.75">
      <c r="B1" s="246" t="s">
        <v>166</v>
      </c>
      <c r="I1" s="249"/>
    </row>
    <row r="2" spans="2:13" s="248" customFormat="1" ht="12.75" customHeight="1">
      <c r="B2" s="345" t="s">
        <v>232</v>
      </c>
      <c r="C2" s="345"/>
      <c r="D2" s="345"/>
      <c r="E2" s="345"/>
      <c r="F2" s="345"/>
      <c r="G2" s="345"/>
      <c r="H2" s="345"/>
      <c r="I2" s="345"/>
      <c r="J2" s="345"/>
      <c r="K2" s="345"/>
      <c r="L2" s="345"/>
      <c r="M2" s="345"/>
    </row>
    <row r="3" spans="2:13" s="248" customFormat="1" ht="17.25" customHeight="1" thickBot="1">
      <c r="B3" s="361" t="s">
        <v>212</v>
      </c>
      <c r="C3" s="361"/>
      <c r="D3" s="361"/>
      <c r="E3" s="361"/>
      <c r="F3" s="361"/>
      <c r="G3" s="361"/>
      <c r="H3" s="361"/>
      <c r="I3" s="361"/>
      <c r="J3" s="361"/>
      <c r="K3" s="361"/>
      <c r="L3" s="361"/>
      <c r="M3" s="361"/>
    </row>
    <row r="4" spans="2:13" ht="12.75" customHeight="1">
      <c r="B4" s="357" t="s">
        <v>110</v>
      </c>
      <c r="C4" s="359" t="s">
        <v>112</v>
      </c>
      <c r="D4" s="359"/>
      <c r="E4" s="111"/>
      <c r="F4" s="360" t="s">
        <v>114</v>
      </c>
      <c r="G4" s="360"/>
      <c r="H4" s="111"/>
      <c r="I4" s="360" t="s">
        <v>115</v>
      </c>
      <c r="J4" s="360"/>
      <c r="K4" s="111"/>
      <c r="L4" s="360" t="s">
        <v>116</v>
      </c>
      <c r="M4" s="360"/>
    </row>
    <row r="5" spans="2:13" ht="12.75" customHeight="1">
      <c r="B5" s="358"/>
      <c r="C5" s="112" t="s">
        <v>111</v>
      </c>
      <c r="D5" s="244" t="s">
        <v>113</v>
      </c>
      <c r="E5" s="55"/>
      <c r="F5" s="112" t="s">
        <v>111</v>
      </c>
      <c r="G5" s="244" t="s">
        <v>113</v>
      </c>
      <c r="H5" s="209"/>
      <c r="I5" s="265" t="s">
        <v>111</v>
      </c>
      <c r="J5" s="266" t="s">
        <v>113</v>
      </c>
      <c r="K5" s="209"/>
      <c r="L5" s="112" t="s">
        <v>111</v>
      </c>
      <c r="M5" s="113" t="s">
        <v>113</v>
      </c>
    </row>
    <row r="6" spans="2:13" s="259" customFormat="1" ht="21" customHeight="1">
      <c r="B6" s="260" t="s">
        <v>117</v>
      </c>
      <c r="C6" s="261">
        <v>8942521</v>
      </c>
      <c r="D6" s="261">
        <v>75055774</v>
      </c>
      <c r="E6" s="261"/>
      <c r="F6" s="261">
        <v>1874996</v>
      </c>
      <c r="G6" s="261">
        <v>13261341</v>
      </c>
      <c r="H6" s="261"/>
      <c r="I6" s="261">
        <v>6640676</v>
      </c>
      <c r="J6" s="261">
        <v>39619966</v>
      </c>
      <c r="K6" s="261"/>
      <c r="L6" s="261">
        <v>426849</v>
      </c>
      <c r="M6" s="261">
        <v>22174467</v>
      </c>
    </row>
    <row r="7" spans="1:13" ht="18" customHeight="1">
      <c r="A7" s="165"/>
      <c r="B7" s="16" t="s">
        <v>24</v>
      </c>
      <c r="C7" s="6">
        <v>153635</v>
      </c>
      <c r="D7" s="6">
        <v>1280976</v>
      </c>
      <c r="E7" s="6"/>
      <c r="F7" s="189">
        <v>27800</v>
      </c>
      <c r="G7" s="189">
        <v>173859</v>
      </c>
      <c r="H7" s="189"/>
      <c r="I7" s="189">
        <v>117418</v>
      </c>
      <c r="J7" s="189">
        <v>684994</v>
      </c>
      <c r="K7" s="189"/>
      <c r="L7" s="189">
        <v>8417</v>
      </c>
      <c r="M7" s="189">
        <v>422123</v>
      </c>
    </row>
    <row r="8" spans="1:13" ht="12.75" customHeight="1">
      <c r="A8" s="165"/>
      <c r="B8" s="16" t="s">
        <v>25</v>
      </c>
      <c r="C8" s="6">
        <v>403239</v>
      </c>
      <c r="D8" s="6">
        <v>3557367</v>
      </c>
      <c r="E8" s="6"/>
      <c r="F8" s="189">
        <v>94856</v>
      </c>
      <c r="G8" s="189">
        <v>583387</v>
      </c>
      <c r="H8" s="189"/>
      <c r="I8" s="189">
        <v>284632</v>
      </c>
      <c r="J8" s="189">
        <v>1744945</v>
      </c>
      <c r="K8" s="189"/>
      <c r="L8" s="189">
        <v>23751</v>
      </c>
      <c r="M8" s="189">
        <v>1229035</v>
      </c>
    </row>
    <row r="9" spans="1:13" ht="12.75" customHeight="1">
      <c r="A9" s="165"/>
      <c r="B9" s="16" t="s">
        <v>26</v>
      </c>
      <c r="C9" s="6">
        <v>91433</v>
      </c>
      <c r="D9" s="6">
        <v>660745</v>
      </c>
      <c r="E9" s="6"/>
      <c r="F9" s="189">
        <v>20799</v>
      </c>
      <c r="G9" s="189">
        <v>121943</v>
      </c>
      <c r="H9" s="189"/>
      <c r="I9" s="189">
        <v>66548</v>
      </c>
      <c r="J9" s="189">
        <v>320579</v>
      </c>
      <c r="K9" s="189"/>
      <c r="L9" s="189">
        <v>4086</v>
      </c>
      <c r="M9" s="189">
        <v>218223</v>
      </c>
    </row>
    <row r="10" spans="1:15" ht="12.75" customHeight="1">
      <c r="A10" s="165"/>
      <c r="B10" s="16" t="s">
        <v>27</v>
      </c>
      <c r="C10" s="6">
        <v>64332</v>
      </c>
      <c r="D10" s="6">
        <v>462338</v>
      </c>
      <c r="E10" s="6"/>
      <c r="F10" s="189">
        <v>7189</v>
      </c>
      <c r="G10" s="189">
        <v>61400</v>
      </c>
      <c r="H10" s="189"/>
      <c r="I10" s="189">
        <v>54503</v>
      </c>
      <c r="J10" s="189">
        <v>263413</v>
      </c>
      <c r="K10" s="189"/>
      <c r="L10" s="189">
        <v>2640</v>
      </c>
      <c r="M10" s="189">
        <v>137525</v>
      </c>
      <c r="O10" s="19"/>
    </row>
    <row r="11" spans="1:13" s="100" customFormat="1" ht="12.75" customHeight="1">
      <c r="A11" s="166"/>
      <c r="B11" s="154" t="s">
        <v>30</v>
      </c>
      <c r="C11" s="6">
        <v>145197</v>
      </c>
      <c r="D11" s="6">
        <v>975339</v>
      </c>
      <c r="E11" s="126"/>
      <c r="F11" s="189">
        <v>13928</v>
      </c>
      <c r="G11" s="189">
        <v>110216</v>
      </c>
      <c r="H11" s="190"/>
      <c r="I11" s="189">
        <v>125378</v>
      </c>
      <c r="J11" s="189">
        <v>557957</v>
      </c>
      <c r="K11" s="189"/>
      <c r="L11" s="189">
        <v>5891</v>
      </c>
      <c r="M11" s="189">
        <v>307166</v>
      </c>
    </row>
    <row r="12" spans="1:13" s="100" customFormat="1" ht="12.75" customHeight="1">
      <c r="A12" s="166"/>
      <c r="B12" s="54" t="s">
        <v>31</v>
      </c>
      <c r="C12" s="6">
        <v>452726</v>
      </c>
      <c r="D12" s="6">
        <v>4540224</v>
      </c>
      <c r="E12" s="126"/>
      <c r="F12" s="189">
        <v>88376</v>
      </c>
      <c r="G12" s="189">
        <v>778982</v>
      </c>
      <c r="H12" s="190"/>
      <c r="I12" s="189">
        <v>340083</v>
      </c>
      <c r="J12" s="189">
        <v>2520812</v>
      </c>
      <c r="K12" s="189"/>
      <c r="L12" s="189">
        <v>24267</v>
      </c>
      <c r="M12" s="189">
        <v>1240430</v>
      </c>
    </row>
    <row r="13" spans="1:13" s="100" customFormat="1" ht="12.75" customHeight="1">
      <c r="A13" s="166"/>
      <c r="B13" s="54" t="s">
        <v>28</v>
      </c>
      <c r="C13" s="6">
        <v>336553</v>
      </c>
      <c r="D13" s="6">
        <v>2936836</v>
      </c>
      <c r="E13" s="126"/>
      <c r="F13" s="189">
        <v>69384</v>
      </c>
      <c r="G13" s="189">
        <v>467640</v>
      </c>
      <c r="H13" s="190"/>
      <c r="I13" s="189">
        <v>248822</v>
      </c>
      <c r="J13" s="189">
        <v>1530052</v>
      </c>
      <c r="K13" s="189"/>
      <c r="L13" s="189">
        <v>18347</v>
      </c>
      <c r="M13" s="189">
        <v>939144</v>
      </c>
    </row>
    <row r="14" spans="1:13" s="100" customFormat="1" ht="12.75" customHeight="1">
      <c r="A14" s="166"/>
      <c r="B14" s="154" t="s">
        <v>29</v>
      </c>
      <c r="C14" s="6">
        <v>87282</v>
      </c>
      <c r="D14" s="6">
        <v>627862</v>
      </c>
      <c r="E14" s="126"/>
      <c r="F14" s="189">
        <v>18357</v>
      </c>
      <c r="G14" s="189">
        <v>129701</v>
      </c>
      <c r="H14" s="190"/>
      <c r="I14" s="189">
        <v>65549</v>
      </c>
      <c r="J14" s="189">
        <v>320872</v>
      </c>
      <c r="K14" s="189"/>
      <c r="L14" s="189">
        <v>3376</v>
      </c>
      <c r="M14" s="189">
        <v>177289</v>
      </c>
    </row>
    <row r="15" spans="1:13" ht="12.75" customHeight="1">
      <c r="A15" s="165"/>
      <c r="B15" s="4" t="s">
        <v>266</v>
      </c>
      <c r="C15" s="6">
        <v>441460</v>
      </c>
      <c r="D15" s="6">
        <v>3181526</v>
      </c>
      <c r="E15" s="6"/>
      <c r="F15" s="189">
        <v>85382</v>
      </c>
      <c r="G15" s="189">
        <v>517368</v>
      </c>
      <c r="H15" s="189"/>
      <c r="I15" s="189">
        <v>341187</v>
      </c>
      <c r="J15" s="189">
        <v>1892445</v>
      </c>
      <c r="K15" s="189"/>
      <c r="L15" s="189">
        <v>14891</v>
      </c>
      <c r="M15" s="189">
        <v>771713</v>
      </c>
    </row>
    <row r="16" spans="1:13" ht="12.75" customHeight="1">
      <c r="A16" s="165"/>
      <c r="B16" s="4" t="s">
        <v>267</v>
      </c>
      <c r="C16" s="6">
        <v>587293</v>
      </c>
      <c r="D16" s="6">
        <v>4505947</v>
      </c>
      <c r="E16" s="6"/>
      <c r="F16" s="189">
        <v>130553</v>
      </c>
      <c r="G16" s="189">
        <v>794879</v>
      </c>
      <c r="H16" s="6"/>
      <c r="I16" s="189">
        <v>433718</v>
      </c>
      <c r="J16" s="189">
        <v>2510801</v>
      </c>
      <c r="K16" s="189"/>
      <c r="L16" s="189">
        <v>23022</v>
      </c>
      <c r="M16" s="189">
        <v>1200267</v>
      </c>
    </row>
    <row r="17" spans="1:13" ht="12.75" customHeight="1">
      <c r="A17" s="165"/>
      <c r="B17" s="16" t="s">
        <v>32</v>
      </c>
      <c r="C17" s="6">
        <v>93433</v>
      </c>
      <c r="D17" s="6">
        <v>1011763</v>
      </c>
      <c r="E17" s="6"/>
      <c r="F17" s="189">
        <v>22314</v>
      </c>
      <c r="G17" s="189">
        <v>178434</v>
      </c>
      <c r="H17" s="189"/>
      <c r="I17" s="189">
        <v>64881</v>
      </c>
      <c r="J17" s="189">
        <v>509308</v>
      </c>
      <c r="K17" s="189"/>
      <c r="L17" s="189">
        <v>6238</v>
      </c>
      <c r="M17" s="189">
        <v>324021</v>
      </c>
    </row>
    <row r="18" spans="1:13" ht="12.75" customHeight="1">
      <c r="A18" s="165"/>
      <c r="B18" s="16" t="s">
        <v>33</v>
      </c>
      <c r="C18" s="6">
        <v>401454</v>
      </c>
      <c r="D18" s="6">
        <v>3842782</v>
      </c>
      <c r="E18" s="6"/>
      <c r="F18" s="189">
        <v>99105</v>
      </c>
      <c r="G18" s="189">
        <v>749176</v>
      </c>
      <c r="H18" s="189"/>
      <c r="I18" s="189">
        <v>278547</v>
      </c>
      <c r="J18" s="189">
        <v>1854906</v>
      </c>
      <c r="K18" s="189"/>
      <c r="L18" s="189">
        <v>23802</v>
      </c>
      <c r="M18" s="189">
        <v>1238700</v>
      </c>
    </row>
    <row r="19" spans="1:13" ht="12.75" customHeight="1">
      <c r="A19" s="165"/>
      <c r="B19" s="16" t="s">
        <v>34</v>
      </c>
      <c r="C19" s="6">
        <v>97634</v>
      </c>
      <c r="D19" s="6">
        <v>679942</v>
      </c>
      <c r="E19" s="6"/>
      <c r="F19" s="189">
        <v>12934</v>
      </c>
      <c r="G19" s="189">
        <v>92745</v>
      </c>
      <c r="H19" s="189"/>
      <c r="I19" s="189">
        <v>80829</v>
      </c>
      <c r="J19" s="189">
        <v>382412</v>
      </c>
      <c r="K19" s="189"/>
      <c r="L19" s="189">
        <v>3871</v>
      </c>
      <c r="M19" s="189">
        <v>204785</v>
      </c>
    </row>
    <row r="20" spans="1:13" ht="12.75" customHeight="1">
      <c r="A20" s="165"/>
      <c r="B20" s="16" t="s">
        <v>35</v>
      </c>
      <c r="C20" s="6">
        <v>106118</v>
      </c>
      <c r="D20" s="6">
        <v>937038</v>
      </c>
      <c r="E20" s="6"/>
      <c r="F20" s="189">
        <v>26141</v>
      </c>
      <c r="G20" s="189">
        <v>192784</v>
      </c>
      <c r="H20" s="189"/>
      <c r="I20" s="189">
        <v>74579</v>
      </c>
      <c r="J20" s="189">
        <v>463025</v>
      </c>
      <c r="K20" s="189"/>
      <c r="L20" s="189">
        <v>5398</v>
      </c>
      <c r="M20" s="189">
        <v>281229</v>
      </c>
    </row>
    <row r="21" spans="1:13" ht="12.75" customHeight="1">
      <c r="A21" s="165"/>
      <c r="B21" s="16" t="s">
        <v>36</v>
      </c>
      <c r="C21" s="6">
        <v>779952</v>
      </c>
      <c r="D21" s="6">
        <v>7077124</v>
      </c>
      <c r="E21" s="6"/>
      <c r="F21" s="189">
        <v>192960</v>
      </c>
      <c r="G21" s="189">
        <v>1397400</v>
      </c>
      <c r="H21" s="189"/>
      <c r="I21" s="189">
        <v>548740</v>
      </c>
      <c r="J21" s="189">
        <v>3688470</v>
      </c>
      <c r="K21" s="189"/>
      <c r="L21" s="189">
        <v>38252</v>
      </c>
      <c r="M21" s="189">
        <v>1991254</v>
      </c>
    </row>
    <row r="22" spans="1:13" ht="12.75" customHeight="1">
      <c r="A22" s="165"/>
      <c r="B22" s="4" t="s">
        <v>268</v>
      </c>
      <c r="C22" s="6">
        <v>724683</v>
      </c>
      <c r="D22" s="6">
        <v>5429931</v>
      </c>
      <c r="E22" s="6"/>
      <c r="F22" s="189">
        <v>213143</v>
      </c>
      <c r="G22" s="189">
        <v>1312531</v>
      </c>
      <c r="H22" s="189"/>
      <c r="I22" s="189">
        <v>487346</v>
      </c>
      <c r="J22" s="189">
        <v>2843962</v>
      </c>
      <c r="K22" s="189"/>
      <c r="L22" s="189">
        <v>24194</v>
      </c>
      <c r="M22" s="189">
        <v>1273438</v>
      </c>
    </row>
    <row r="23" spans="1:13" ht="12.75" customHeight="1">
      <c r="A23" s="165"/>
      <c r="B23" s="4" t="s">
        <v>269</v>
      </c>
      <c r="C23" s="6">
        <v>386289</v>
      </c>
      <c r="D23" s="6">
        <v>2996680</v>
      </c>
      <c r="E23" s="6"/>
      <c r="F23" s="189">
        <v>78392</v>
      </c>
      <c r="G23" s="189">
        <v>527532</v>
      </c>
      <c r="H23" s="189"/>
      <c r="I23" s="189">
        <v>291800</v>
      </c>
      <c r="J23" s="189">
        <v>1635549</v>
      </c>
      <c r="K23" s="189"/>
      <c r="L23" s="189">
        <v>16097</v>
      </c>
      <c r="M23" s="189">
        <v>833599</v>
      </c>
    </row>
    <row r="24" spans="1:13" ht="12.75" customHeight="1">
      <c r="A24" s="165"/>
      <c r="B24" s="16" t="s">
        <v>37</v>
      </c>
      <c r="C24" s="6">
        <v>207778</v>
      </c>
      <c r="D24" s="6">
        <v>1697686</v>
      </c>
      <c r="E24" s="6"/>
      <c r="F24" s="189">
        <v>37298</v>
      </c>
      <c r="G24" s="189">
        <v>250548</v>
      </c>
      <c r="H24" s="189"/>
      <c r="I24" s="189">
        <v>160288</v>
      </c>
      <c r="J24" s="189">
        <v>918174</v>
      </c>
      <c r="K24" s="189"/>
      <c r="L24" s="189">
        <v>10192</v>
      </c>
      <c r="M24" s="189">
        <v>528964</v>
      </c>
    </row>
    <row r="25" spans="1:13" ht="12.75" customHeight="1">
      <c r="A25" s="165"/>
      <c r="B25" s="16" t="s">
        <v>38</v>
      </c>
      <c r="C25" s="6">
        <v>139328</v>
      </c>
      <c r="D25" s="6">
        <v>901207</v>
      </c>
      <c r="E25" s="6"/>
      <c r="F25" s="189">
        <v>18223</v>
      </c>
      <c r="G25" s="189">
        <v>125217</v>
      </c>
      <c r="H25" s="189"/>
      <c r="I25" s="189">
        <v>115908</v>
      </c>
      <c r="J25" s="189">
        <v>508944</v>
      </c>
      <c r="K25" s="189"/>
      <c r="L25" s="189">
        <v>5197</v>
      </c>
      <c r="M25" s="189">
        <v>267046</v>
      </c>
    </row>
    <row r="26" spans="1:13" ht="12.75" customHeight="1">
      <c r="A26" s="165"/>
      <c r="B26" s="16" t="s">
        <v>39</v>
      </c>
      <c r="C26" s="6">
        <v>88534</v>
      </c>
      <c r="D26" s="6">
        <v>647076</v>
      </c>
      <c r="E26" s="6"/>
      <c r="F26" s="189">
        <v>18878</v>
      </c>
      <c r="G26" s="189">
        <v>118415</v>
      </c>
      <c r="H26" s="189"/>
      <c r="I26" s="189">
        <v>65731</v>
      </c>
      <c r="J26" s="189">
        <v>322481</v>
      </c>
      <c r="K26" s="189"/>
      <c r="L26" s="189">
        <v>3925</v>
      </c>
      <c r="M26" s="189">
        <v>206180</v>
      </c>
    </row>
    <row r="27" spans="1:13" ht="12.75" customHeight="1">
      <c r="A27" s="165"/>
      <c r="B27" s="16" t="s">
        <v>40</v>
      </c>
      <c r="C27" s="6">
        <v>452431</v>
      </c>
      <c r="D27" s="6">
        <v>4766895</v>
      </c>
      <c r="E27" s="6"/>
      <c r="F27" s="189">
        <v>83717</v>
      </c>
      <c r="G27" s="189">
        <v>679857</v>
      </c>
      <c r="H27" s="189"/>
      <c r="I27" s="189">
        <v>339186</v>
      </c>
      <c r="J27" s="189">
        <v>2516302</v>
      </c>
      <c r="K27" s="189"/>
      <c r="L27" s="189">
        <v>29528</v>
      </c>
      <c r="M27" s="189">
        <v>1570736</v>
      </c>
    </row>
    <row r="28" spans="1:13" ht="12.75" customHeight="1">
      <c r="A28" s="165"/>
      <c r="B28" s="16" t="s">
        <v>41</v>
      </c>
      <c r="C28" s="6">
        <v>111709</v>
      </c>
      <c r="D28" s="6">
        <v>894760</v>
      </c>
      <c r="E28" s="6"/>
      <c r="F28" s="189">
        <v>14934</v>
      </c>
      <c r="G28" s="189">
        <v>125426</v>
      </c>
      <c r="H28" s="189"/>
      <c r="I28" s="189">
        <v>91477</v>
      </c>
      <c r="J28" s="189">
        <v>496931</v>
      </c>
      <c r="K28" s="189"/>
      <c r="L28" s="189">
        <v>5298</v>
      </c>
      <c r="M28" s="189">
        <v>272403</v>
      </c>
    </row>
    <row r="29" spans="1:13" ht="12.75" customHeight="1">
      <c r="A29" s="165"/>
      <c r="B29" s="16" t="s">
        <v>42</v>
      </c>
      <c r="C29" s="6">
        <v>238317</v>
      </c>
      <c r="D29" s="6">
        <v>2007042</v>
      </c>
      <c r="E29" s="6"/>
      <c r="F29" s="189">
        <v>53905</v>
      </c>
      <c r="G29" s="189">
        <v>376933</v>
      </c>
      <c r="H29" s="189"/>
      <c r="I29" s="189">
        <v>172265</v>
      </c>
      <c r="J29" s="189">
        <v>1003980</v>
      </c>
      <c r="K29" s="189"/>
      <c r="L29" s="189">
        <v>12147</v>
      </c>
      <c r="M29" s="189">
        <v>626129</v>
      </c>
    </row>
    <row r="30" spans="1:13" ht="12.75" customHeight="1">
      <c r="A30" s="165"/>
      <c r="B30" s="16" t="s">
        <v>43</v>
      </c>
      <c r="C30" s="6">
        <v>204888</v>
      </c>
      <c r="D30" s="6">
        <v>1786414</v>
      </c>
      <c r="E30" s="6"/>
      <c r="F30" s="189">
        <v>36089</v>
      </c>
      <c r="G30" s="189">
        <v>271960</v>
      </c>
      <c r="H30" s="189"/>
      <c r="I30" s="189">
        <v>156234</v>
      </c>
      <c r="J30" s="189">
        <v>867826</v>
      </c>
      <c r="K30" s="189"/>
      <c r="L30" s="189">
        <v>12565</v>
      </c>
      <c r="M30" s="189">
        <v>646628</v>
      </c>
    </row>
    <row r="31" spans="1:13" ht="12.75" customHeight="1">
      <c r="A31" s="165"/>
      <c r="B31" s="16" t="s">
        <v>44</v>
      </c>
      <c r="C31" s="6">
        <v>193063</v>
      </c>
      <c r="D31" s="6">
        <v>1390826</v>
      </c>
      <c r="E31" s="6"/>
      <c r="F31" s="189">
        <v>30580</v>
      </c>
      <c r="G31" s="189">
        <v>186184</v>
      </c>
      <c r="H31" s="189"/>
      <c r="I31" s="189">
        <v>152750</v>
      </c>
      <c r="J31" s="189">
        <v>700222</v>
      </c>
      <c r="K31" s="189"/>
      <c r="L31" s="189">
        <v>9733</v>
      </c>
      <c r="M31" s="189">
        <v>504420</v>
      </c>
    </row>
    <row r="32" spans="1:13" ht="12.75" customHeight="1">
      <c r="A32" s="165"/>
      <c r="B32" s="16" t="s">
        <v>45</v>
      </c>
      <c r="C32" s="6">
        <v>196279</v>
      </c>
      <c r="D32" s="6">
        <v>1852141</v>
      </c>
      <c r="E32" s="6"/>
      <c r="F32" s="189">
        <v>50265</v>
      </c>
      <c r="G32" s="189">
        <v>380256</v>
      </c>
      <c r="H32" s="189"/>
      <c r="I32" s="189">
        <v>135809</v>
      </c>
      <c r="J32" s="189">
        <v>947501</v>
      </c>
      <c r="K32" s="189"/>
      <c r="L32" s="189">
        <v>10205</v>
      </c>
      <c r="M32" s="189">
        <v>524384</v>
      </c>
    </row>
    <row r="33" spans="1:13" ht="12.75" customHeight="1">
      <c r="A33" s="165"/>
      <c r="B33" s="16" t="s">
        <v>46</v>
      </c>
      <c r="C33" s="6">
        <v>276989</v>
      </c>
      <c r="D33" s="6">
        <v>2334561</v>
      </c>
      <c r="E33" s="6"/>
      <c r="F33" s="189">
        <v>68122</v>
      </c>
      <c r="G33" s="189">
        <v>495652</v>
      </c>
      <c r="H33" s="189"/>
      <c r="I33" s="189">
        <v>196013</v>
      </c>
      <c r="J33" s="189">
        <v>1166868</v>
      </c>
      <c r="K33" s="189"/>
      <c r="L33" s="189">
        <v>12854</v>
      </c>
      <c r="M33" s="189">
        <v>672041</v>
      </c>
    </row>
    <row r="34" spans="1:13" ht="12.75" customHeight="1">
      <c r="A34" s="165"/>
      <c r="B34" s="16" t="s">
        <v>47</v>
      </c>
      <c r="C34" s="6">
        <v>318628</v>
      </c>
      <c r="D34" s="6">
        <v>2767072</v>
      </c>
      <c r="E34" s="6"/>
      <c r="F34" s="189">
        <v>78005</v>
      </c>
      <c r="G34" s="189">
        <v>598860</v>
      </c>
      <c r="H34" s="189"/>
      <c r="I34" s="189">
        <v>225941</v>
      </c>
      <c r="J34" s="189">
        <v>1416150</v>
      </c>
      <c r="K34" s="189"/>
      <c r="L34" s="189">
        <v>14682</v>
      </c>
      <c r="M34" s="189">
        <v>752062</v>
      </c>
    </row>
    <row r="35" spans="1:13" ht="12.75" customHeight="1">
      <c r="A35" s="165"/>
      <c r="B35" s="16" t="s">
        <v>48</v>
      </c>
      <c r="C35" s="6">
        <v>100416</v>
      </c>
      <c r="D35" s="6">
        <v>733713</v>
      </c>
      <c r="E35" s="6"/>
      <c r="F35" s="189">
        <v>13400</v>
      </c>
      <c r="G35" s="189">
        <v>110508</v>
      </c>
      <c r="H35" s="189"/>
      <c r="I35" s="189">
        <v>82401</v>
      </c>
      <c r="J35" s="189">
        <v>378097</v>
      </c>
      <c r="K35" s="189"/>
      <c r="L35" s="189">
        <v>4615</v>
      </c>
      <c r="M35" s="189">
        <v>245108</v>
      </c>
    </row>
    <row r="36" spans="1:13" ht="12.75" customHeight="1">
      <c r="A36" s="165"/>
      <c r="B36" s="16" t="s">
        <v>49</v>
      </c>
      <c r="C36" s="6">
        <v>333146</v>
      </c>
      <c r="D36" s="6">
        <v>3181811</v>
      </c>
      <c r="E36" s="6"/>
      <c r="F36" s="189">
        <v>63707</v>
      </c>
      <c r="G36" s="189">
        <v>523964</v>
      </c>
      <c r="H36" s="189"/>
      <c r="I36" s="189">
        <v>250588</v>
      </c>
      <c r="J36" s="189">
        <v>1679129</v>
      </c>
      <c r="K36" s="189"/>
      <c r="L36" s="189">
        <v>18851</v>
      </c>
      <c r="M36" s="189">
        <v>978718</v>
      </c>
    </row>
    <row r="37" spans="1:13" ht="12.75" customHeight="1">
      <c r="A37" s="165"/>
      <c r="B37" s="16" t="s">
        <v>50</v>
      </c>
      <c r="C37" s="6">
        <v>38681</v>
      </c>
      <c r="D37" s="6">
        <v>361828</v>
      </c>
      <c r="E37" s="6"/>
      <c r="F37" s="189">
        <v>6079</v>
      </c>
      <c r="G37" s="189">
        <v>49423</v>
      </c>
      <c r="H37" s="189"/>
      <c r="I37" s="189">
        <v>29882</v>
      </c>
      <c r="J37" s="189">
        <v>173354</v>
      </c>
      <c r="K37" s="189"/>
      <c r="L37" s="189">
        <v>2720</v>
      </c>
      <c r="M37" s="189">
        <v>139051</v>
      </c>
    </row>
    <row r="38" spans="1:13" ht="12.75" customHeight="1">
      <c r="A38" s="165"/>
      <c r="B38" s="16" t="s">
        <v>51</v>
      </c>
      <c r="C38" s="6">
        <v>236472</v>
      </c>
      <c r="D38" s="6">
        <v>1791451</v>
      </c>
      <c r="E38" s="6"/>
      <c r="F38" s="189">
        <v>32141</v>
      </c>
      <c r="G38" s="189">
        <v>245161</v>
      </c>
      <c r="H38" s="189"/>
      <c r="I38" s="189">
        <v>193880</v>
      </c>
      <c r="J38" s="189">
        <v>1002975</v>
      </c>
      <c r="K38" s="189"/>
      <c r="L38" s="189">
        <v>10451</v>
      </c>
      <c r="M38" s="189">
        <v>543315</v>
      </c>
    </row>
    <row r="39" spans="1:13" ht="12.75" customHeight="1">
      <c r="A39" s="165"/>
      <c r="B39" s="16" t="s">
        <v>52</v>
      </c>
      <c r="C39" s="6">
        <v>158730</v>
      </c>
      <c r="D39" s="6">
        <v>1243868</v>
      </c>
      <c r="E39" s="6"/>
      <c r="F39" s="189">
        <v>25736</v>
      </c>
      <c r="G39" s="189">
        <v>221534</v>
      </c>
      <c r="H39" s="189"/>
      <c r="I39" s="189">
        <v>126889</v>
      </c>
      <c r="J39" s="189">
        <v>705100</v>
      </c>
      <c r="K39" s="189"/>
      <c r="L39" s="189">
        <v>6105</v>
      </c>
      <c r="M39" s="189">
        <v>317234</v>
      </c>
    </row>
    <row r="40" spans="1:13" ht="12.75" customHeight="1">
      <c r="A40" s="165"/>
      <c r="B40" s="16" t="s">
        <v>53</v>
      </c>
      <c r="C40" s="6">
        <v>208477</v>
      </c>
      <c r="D40" s="6">
        <v>1256262</v>
      </c>
      <c r="E40" s="6"/>
      <c r="F40" s="189">
        <v>24958</v>
      </c>
      <c r="G40" s="189">
        <v>193457</v>
      </c>
      <c r="H40" s="189"/>
      <c r="I40" s="189">
        <v>176979</v>
      </c>
      <c r="J40" s="189">
        <v>711084</v>
      </c>
      <c r="K40" s="189"/>
      <c r="L40" s="189">
        <v>6540</v>
      </c>
      <c r="M40" s="189">
        <v>351721</v>
      </c>
    </row>
    <row r="41" spans="1:17" ht="12.75" customHeight="1">
      <c r="A41" s="165"/>
      <c r="B41" s="155" t="s">
        <v>54</v>
      </c>
      <c r="C41" s="6">
        <v>85942</v>
      </c>
      <c r="D41" s="6">
        <v>736741</v>
      </c>
      <c r="E41" s="6"/>
      <c r="F41" s="189">
        <v>17346</v>
      </c>
      <c r="G41" s="189">
        <v>118009</v>
      </c>
      <c r="H41" s="189"/>
      <c r="I41" s="189">
        <v>63895</v>
      </c>
      <c r="J41" s="189">
        <v>380346</v>
      </c>
      <c r="K41" s="189"/>
      <c r="L41" s="189">
        <v>4701</v>
      </c>
      <c r="M41" s="189">
        <v>238386</v>
      </c>
      <c r="N41" s="19"/>
      <c r="O41" s="19"/>
      <c r="P41" s="19"/>
      <c r="Q41" s="19"/>
    </row>
    <row r="42" spans="2:17" ht="12.75" customHeight="1" thickBot="1">
      <c r="B42" s="118"/>
      <c r="C42" s="114"/>
      <c r="D42" s="114"/>
      <c r="E42" s="114"/>
      <c r="F42" s="114"/>
      <c r="G42" s="114"/>
      <c r="H42" s="115"/>
      <c r="I42" s="115"/>
      <c r="J42" s="115"/>
      <c r="K42" s="115"/>
      <c r="L42" s="115"/>
      <c r="M42" s="115"/>
      <c r="N42" s="19"/>
      <c r="O42" s="19"/>
      <c r="P42" s="19"/>
      <c r="Q42" s="19"/>
    </row>
    <row r="43" spans="2:19" ht="12.75">
      <c r="B43" s="332" t="s">
        <v>229</v>
      </c>
      <c r="C43" s="333"/>
      <c r="D43" s="333"/>
      <c r="E43" s="333"/>
      <c r="F43" s="333"/>
      <c r="G43" s="333"/>
      <c r="H43" s="333"/>
      <c r="I43" s="333"/>
      <c r="J43" s="333"/>
      <c r="K43" s="333"/>
      <c r="L43" s="333"/>
      <c r="M43" s="333"/>
      <c r="N43" s="334"/>
      <c r="O43" s="334"/>
      <c r="P43" s="334"/>
      <c r="Q43" s="334"/>
      <c r="R43" s="334"/>
      <c r="S43" s="334"/>
    </row>
    <row r="44" spans="2:19" ht="24" customHeight="1">
      <c r="B44" s="356" t="s">
        <v>264</v>
      </c>
      <c r="C44" s="356"/>
      <c r="D44" s="356"/>
      <c r="E44" s="356"/>
      <c r="F44" s="356"/>
      <c r="G44" s="356"/>
      <c r="H44" s="356"/>
      <c r="I44" s="356"/>
      <c r="J44" s="356"/>
      <c r="K44" s="356"/>
      <c r="L44" s="356"/>
      <c r="M44" s="356"/>
      <c r="N44" s="336"/>
      <c r="O44" s="336"/>
      <c r="P44" s="336"/>
      <c r="Q44" s="336"/>
      <c r="R44" s="336"/>
      <c r="S44" s="336"/>
    </row>
    <row r="45" spans="2:19" ht="12.75">
      <c r="B45" s="355" t="s">
        <v>265</v>
      </c>
      <c r="C45" s="355"/>
      <c r="D45" s="355"/>
      <c r="E45" s="355"/>
      <c r="F45" s="355"/>
      <c r="G45" s="355"/>
      <c r="H45" s="355"/>
      <c r="I45" s="355"/>
      <c r="J45" s="355"/>
      <c r="K45" s="355"/>
      <c r="L45" s="355"/>
      <c r="M45" s="355"/>
      <c r="N45" s="335"/>
      <c r="O45" s="335"/>
      <c r="P45" s="335"/>
      <c r="Q45" s="335"/>
      <c r="R45" s="335"/>
      <c r="S45" s="335"/>
    </row>
    <row r="46" spans="2:13" ht="12.75">
      <c r="B46" s="351" t="s">
        <v>18</v>
      </c>
      <c r="C46" s="351"/>
      <c r="D46" s="351"/>
      <c r="E46" s="351"/>
      <c r="F46" s="351"/>
      <c r="G46" s="351"/>
      <c r="H46" s="351"/>
      <c r="I46" s="351"/>
      <c r="J46" s="351"/>
      <c r="K46" s="351"/>
      <c r="L46" s="351"/>
      <c r="M46" s="351"/>
    </row>
  </sheetData>
  <sheetProtection/>
  <mergeCells count="10">
    <mergeCell ref="B45:M45"/>
    <mergeCell ref="B44:M44"/>
    <mergeCell ref="B2:M2"/>
    <mergeCell ref="B46:M46"/>
    <mergeCell ref="B4:B5"/>
    <mergeCell ref="C4:D4"/>
    <mergeCell ref="F4:G4"/>
    <mergeCell ref="I4:J4"/>
    <mergeCell ref="L4:M4"/>
    <mergeCell ref="B3:M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N46"/>
  <sheetViews>
    <sheetView showGridLines="0" showZeros="0" zoomScale="90" zoomScaleNormal="90" zoomScaleSheetLayoutView="49" zoomScalePageLayoutView="0" workbookViewId="0" topLeftCell="A1">
      <selection activeCell="A1" sqref="A1"/>
    </sheetView>
  </sheetViews>
  <sheetFormatPr defaultColWidth="4.4453125" defaultRowHeight="15.75"/>
  <cols>
    <col min="1" max="1" width="2.88671875" style="18" customWidth="1"/>
    <col min="2" max="2" width="22.4453125" style="18" customWidth="1"/>
    <col min="3" max="3" width="8.4453125" style="18" bestFit="1" customWidth="1"/>
    <col min="4" max="4" width="9.10546875" style="18" customWidth="1"/>
    <col min="5" max="5" width="11.99609375" style="41" bestFit="1" customWidth="1"/>
    <col min="6" max="6" width="9.10546875" style="18" customWidth="1"/>
    <col min="7" max="7" width="9.4453125" style="18" bestFit="1" customWidth="1"/>
    <col min="8" max="8" width="11.10546875" style="18" bestFit="1" customWidth="1"/>
    <col min="9" max="9" width="9.10546875" style="18" customWidth="1"/>
    <col min="10" max="10" width="9.3359375" style="18" bestFit="1" customWidth="1"/>
    <col min="11" max="11" width="12.6640625" style="18" customWidth="1"/>
    <col min="12" max="12" width="8.4453125" style="18" bestFit="1" customWidth="1"/>
    <col min="13" max="13" width="9.3359375" style="18" bestFit="1" customWidth="1"/>
    <col min="14" max="14" width="12.10546875" style="18" customWidth="1"/>
    <col min="15" max="16384" width="4.4453125" style="18" customWidth="1"/>
  </cols>
  <sheetData>
    <row r="1" spans="2:14" s="248" customFormat="1" ht="12.75">
      <c r="B1" s="246" t="s">
        <v>166</v>
      </c>
      <c r="C1" s="249"/>
      <c r="D1" s="249"/>
      <c r="E1" s="267"/>
      <c r="F1" s="249"/>
      <c r="G1" s="249"/>
      <c r="H1" s="249"/>
      <c r="I1" s="249"/>
      <c r="J1" s="249"/>
      <c r="K1" s="249"/>
      <c r="L1" s="249"/>
      <c r="M1" s="249"/>
      <c r="N1" s="249"/>
    </row>
    <row r="2" spans="2:14" s="249" customFormat="1" ht="12.75" customHeight="1">
      <c r="B2" s="362" t="s">
        <v>233</v>
      </c>
      <c r="C2" s="362"/>
      <c r="D2" s="362"/>
      <c r="E2" s="362"/>
      <c r="F2" s="362"/>
      <c r="G2" s="362"/>
      <c r="H2" s="362"/>
      <c r="I2" s="362"/>
      <c r="J2" s="362"/>
      <c r="K2" s="362"/>
      <c r="L2" s="362"/>
      <c r="M2" s="362"/>
      <c r="N2" s="362"/>
    </row>
    <row r="3" spans="2:14" s="249" customFormat="1" ht="23.25" customHeight="1" thickBot="1">
      <c r="B3" s="365" t="s">
        <v>213</v>
      </c>
      <c r="C3" s="365"/>
      <c r="D3" s="365"/>
      <c r="E3" s="365"/>
      <c r="F3" s="365"/>
      <c r="G3" s="365"/>
      <c r="H3" s="365"/>
      <c r="I3" s="365"/>
      <c r="J3" s="365"/>
      <c r="K3" s="365"/>
      <c r="L3" s="365"/>
      <c r="M3" s="365"/>
      <c r="N3" s="365"/>
    </row>
    <row r="4" spans="2:14" s="19" customFormat="1" ht="18" customHeight="1">
      <c r="B4" s="268" t="s">
        <v>110</v>
      </c>
      <c r="C4" s="366" t="s">
        <v>112</v>
      </c>
      <c r="D4" s="366"/>
      <c r="E4" s="366"/>
      <c r="F4" s="366" t="s">
        <v>114</v>
      </c>
      <c r="G4" s="366"/>
      <c r="H4" s="366"/>
      <c r="I4" s="366" t="s">
        <v>115</v>
      </c>
      <c r="J4" s="366"/>
      <c r="K4" s="366"/>
      <c r="L4" s="366" t="s">
        <v>116</v>
      </c>
      <c r="M4" s="366"/>
      <c r="N4" s="366"/>
    </row>
    <row r="5" spans="2:14" s="19" customFormat="1" ht="15.75" customHeight="1">
      <c r="B5" s="238"/>
      <c r="C5" s="239" t="s">
        <v>111</v>
      </c>
      <c r="D5" s="239" t="s">
        <v>113</v>
      </c>
      <c r="E5" s="116" t="s">
        <v>128</v>
      </c>
      <c r="F5" s="239" t="s">
        <v>111</v>
      </c>
      <c r="G5" s="239" t="s">
        <v>113</v>
      </c>
      <c r="H5" s="239" t="s">
        <v>128</v>
      </c>
      <c r="I5" s="239" t="s">
        <v>111</v>
      </c>
      <c r="J5" s="239" t="s">
        <v>113</v>
      </c>
      <c r="K5" s="239" t="s">
        <v>128</v>
      </c>
      <c r="L5" s="239" t="s">
        <v>111</v>
      </c>
      <c r="M5" s="239" t="s">
        <v>113</v>
      </c>
      <c r="N5" s="239" t="s">
        <v>128</v>
      </c>
    </row>
    <row r="6" spans="2:14" s="128" customFormat="1" ht="22.5" customHeight="1">
      <c r="B6" s="153" t="s">
        <v>117</v>
      </c>
      <c r="C6" s="191">
        <v>5698269</v>
      </c>
      <c r="D6" s="191">
        <v>62582257</v>
      </c>
      <c r="E6" s="191">
        <v>14040430790.609999</v>
      </c>
      <c r="F6" s="188">
        <v>1873121</v>
      </c>
      <c r="G6" s="188">
        <v>13234166</v>
      </c>
      <c r="H6" s="191">
        <v>3153652365.98</v>
      </c>
      <c r="I6" s="188">
        <v>3442425</v>
      </c>
      <c r="J6" s="188">
        <v>29549009</v>
      </c>
      <c r="K6" s="188">
        <v>5327935752.79</v>
      </c>
      <c r="L6" s="188">
        <v>382723</v>
      </c>
      <c r="M6" s="188">
        <v>19799082</v>
      </c>
      <c r="N6" s="188">
        <v>5558842671.840002</v>
      </c>
    </row>
    <row r="7" spans="1:14" s="19" customFormat="1" ht="20.25" customHeight="1">
      <c r="A7" s="165"/>
      <c r="B7" s="4" t="s">
        <v>24</v>
      </c>
      <c r="C7" s="6">
        <v>86067</v>
      </c>
      <c r="D7" s="6">
        <v>968253</v>
      </c>
      <c r="E7" s="6">
        <v>192718641.98</v>
      </c>
      <c r="F7" s="189">
        <v>27775</v>
      </c>
      <c r="G7" s="189">
        <v>173685</v>
      </c>
      <c r="H7" s="189">
        <v>36993243.23</v>
      </c>
      <c r="I7" s="189">
        <v>51040</v>
      </c>
      <c r="J7" s="189">
        <v>434034</v>
      </c>
      <c r="K7" s="189">
        <v>69887863.35</v>
      </c>
      <c r="L7" s="189">
        <v>7252</v>
      </c>
      <c r="M7" s="189">
        <v>360534</v>
      </c>
      <c r="N7" s="189">
        <v>85837535.4</v>
      </c>
    </row>
    <row r="8" spans="1:14" s="19" customFormat="1" ht="12.75" customHeight="1">
      <c r="A8" s="165"/>
      <c r="B8" s="16" t="s">
        <v>25</v>
      </c>
      <c r="C8" s="6">
        <v>294140</v>
      </c>
      <c r="D8" s="6">
        <v>3128592</v>
      </c>
      <c r="E8" s="6">
        <v>680193136.1800001</v>
      </c>
      <c r="F8" s="189">
        <v>94804</v>
      </c>
      <c r="G8" s="189">
        <v>583073</v>
      </c>
      <c r="H8" s="189">
        <v>135032023.08</v>
      </c>
      <c r="I8" s="189">
        <v>177662</v>
      </c>
      <c r="J8" s="189">
        <v>1429653</v>
      </c>
      <c r="K8" s="189">
        <v>252120456.84</v>
      </c>
      <c r="L8" s="189">
        <v>21674</v>
      </c>
      <c r="M8" s="189">
        <v>1115866</v>
      </c>
      <c r="N8" s="189">
        <v>293040656.26</v>
      </c>
    </row>
    <row r="9" spans="1:14" s="19" customFormat="1" ht="12.75" customHeight="1">
      <c r="A9" s="165"/>
      <c r="B9" s="16" t="s">
        <v>26</v>
      </c>
      <c r="C9" s="6">
        <v>55053</v>
      </c>
      <c r="D9" s="6">
        <v>533309</v>
      </c>
      <c r="E9" s="6">
        <v>130039669.21000001</v>
      </c>
      <c r="F9" s="189">
        <v>20787</v>
      </c>
      <c r="G9" s="189">
        <v>121850</v>
      </c>
      <c r="H9" s="189">
        <v>35327274.61</v>
      </c>
      <c r="I9" s="189">
        <v>30803</v>
      </c>
      <c r="J9" s="189">
        <v>227363</v>
      </c>
      <c r="K9" s="189">
        <v>45943050.38</v>
      </c>
      <c r="L9" s="189">
        <v>3463</v>
      </c>
      <c r="M9" s="189">
        <v>184096</v>
      </c>
      <c r="N9" s="189">
        <v>48769344.22</v>
      </c>
    </row>
    <row r="10" spans="1:14" s="19" customFormat="1" ht="12.75" customHeight="1">
      <c r="A10" s="165"/>
      <c r="B10" s="4" t="s">
        <v>27</v>
      </c>
      <c r="C10" s="6">
        <v>31545</v>
      </c>
      <c r="D10" s="6">
        <v>370329</v>
      </c>
      <c r="E10" s="6">
        <v>86353056.73</v>
      </c>
      <c r="F10" s="189">
        <v>7181</v>
      </c>
      <c r="G10" s="189">
        <v>61209</v>
      </c>
      <c r="H10" s="189">
        <v>14569696.56</v>
      </c>
      <c r="I10" s="189">
        <v>22003</v>
      </c>
      <c r="J10" s="189">
        <v>186130</v>
      </c>
      <c r="K10" s="189">
        <v>35091403.96</v>
      </c>
      <c r="L10" s="189">
        <v>2361</v>
      </c>
      <c r="M10" s="189">
        <v>122990</v>
      </c>
      <c r="N10" s="189">
        <v>36691956.21</v>
      </c>
    </row>
    <row r="11" spans="1:14" s="27" customFormat="1" ht="12.75" customHeight="1">
      <c r="A11" s="166"/>
      <c r="B11" s="135" t="s">
        <v>172</v>
      </c>
      <c r="C11" s="126">
        <v>55351</v>
      </c>
      <c r="D11" s="126">
        <v>637523</v>
      </c>
      <c r="E11" s="6">
        <v>129834334.83000001</v>
      </c>
      <c r="F11" s="189">
        <v>13912</v>
      </c>
      <c r="G11" s="189">
        <v>109885</v>
      </c>
      <c r="H11" s="189">
        <v>24521893.77</v>
      </c>
      <c r="I11" s="189">
        <v>36898</v>
      </c>
      <c r="J11" s="189">
        <v>293572</v>
      </c>
      <c r="K11" s="189">
        <v>51500442.38</v>
      </c>
      <c r="L11" s="189">
        <v>4541</v>
      </c>
      <c r="M11" s="189">
        <v>234066</v>
      </c>
      <c r="N11" s="189">
        <v>53811998.68</v>
      </c>
    </row>
    <row r="12" spans="1:14" s="27" customFormat="1" ht="12.75" customHeight="1">
      <c r="A12" s="166"/>
      <c r="B12" s="127" t="s">
        <v>173</v>
      </c>
      <c r="C12" s="126">
        <v>323860</v>
      </c>
      <c r="D12" s="126">
        <v>4036261</v>
      </c>
      <c r="E12" s="6">
        <v>790114958.49</v>
      </c>
      <c r="F12" s="189">
        <v>88307</v>
      </c>
      <c r="G12" s="189">
        <v>777926</v>
      </c>
      <c r="H12" s="189">
        <v>173036820.23</v>
      </c>
      <c r="I12" s="189">
        <v>212773</v>
      </c>
      <c r="J12" s="189">
        <v>2099190</v>
      </c>
      <c r="K12" s="189">
        <v>341584541.56</v>
      </c>
      <c r="L12" s="189">
        <v>22780</v>
      </c>
      <c r="M12" s="189">
        <v>1159145</v>
      </c>
      <c r="N12" s="189">
        <v>275493596.7</v>
      </c>
    </row>
    <row r="13" spans="1:14" s="27" customFormat="1" ht="12.75" customHeight="1">
      <c r="A13" s="166"/>
      <c r="B13" s="54" t="s">
        <v>28</v>
      </c>
      <c r="C13" s="126">
        <v>233430</v>
      </c>
      <c r="D13" s="126">
        <v>2556284</v>
      </c>
      <c r="E13" s="6">
        <v>557054008.38</v>
      </c>
      <c r="F13" s="189">
        <v>69231</v>
      </c>
      <c r="G13" s="189">
        <v>465601</v>
      </c>
      <c r="H13" s="189">
        <v>105754118.86</v>
      </c>
      <c r="I13" s="189">
        <v>147210</v>
      </c>
      <c r="J13" s="189">
        <v>1226539</v>
      </c>
      <c r="K13" s="189">
        <v>226508240.02</v>
      </c>
      <c r="L13" s="189">
        <v>16989</v>
      </c>
      <c r="M13" s="189">
        <v>864144</v>
      </c>
      <c r="N13" s="189">
        <v>224791649.5</v>
      </c>
    </row>
    <row r="14" spans="1:14" s="27" customFormat="1" ht="12.75" customHeight="1">
      <c r="A14" s="166"/>
      <c r="B14" s="125" t="s">
        <v>29</v>
      </c>
      <c r="C14" s="126">
        <v>49672</v>
      </c>
      <c r="D14" s="126">
        <v>508730</v>
      </c>
      <c r="E14" s="6">
        <v>108131954.72</v>
      </c>
      <c r="F14" s="189">
        <v>18342</v>
      </c>
      <c r="G14" s="189">
        <v>129527</v>
      </c>
      <c r="H14" s="189">
        <v>33084838.1</v>
      </c>
      <c r="I14" s="189">
        <v>28404</v>
      </c>
      <c r="J14" s="189">
        <v>226051</v>
      </c>
      <c r="K14" s="189">
        <v>37688080.09</v>
      </c>
      <c r="L14" s="189">
        <v>2926</v>
      </c>
      <c r="M14" s="189">
        <v>153152</v>
      </c>
      <c r="N14" s="189">
        <v>37359036.53</v>
      </c>
    </row>
    <row r="15" spans="1:14" s="19" customFormat="1" ht="12.75">
      <c r="A15" s="165"/>
      <c r="B15" s="4" t="s">
        <v>266</v>
      </c>
      <c r="C15" s="6">
        <v>281023</v>
      </c>
      <c r="D15" s="6">
        <v>2673238</v>
      </c>
      <c r="E15" s="6">
        <v>848136392.9100001</v>
      </c>
      <c r="F15" s="189">
        <v>85360</v>
      </c>
      <c r="G15" s="189">
        <v>517103</v>
      </c>
      <c r="H15" s="189">
        <v>143378799.63</v>
      </c>
      <c r="I15" s="189">
        <v>182041</v>
      </c>
      <c r="J15" s="189">
        <v>1452208</v>
      </c>
      <c r="K15" s="189">
        <v>365155128.32000005</v>
      </c>
      <c r="L15" s="189">
        <v>13622</v>
      </c>
      <c r="M15" s="189">
        <v>703927</v>
      </c>
      <c r="N15" s="189">
        <v>339602464.96</v>
      </c>
    </row>
    <row r="16" spans="1:14" s="19" customFormat="1" ht="12.75">
      <c r="A16" s="165"/>
      <c r="B16" s="4" t="s">
        <v>267</v>
      </c>
      <c r="C16" s="6">
        <v>399740</v>
      </c>
      <c r="D16" s="6">
        <v>3833989</v>
      </c>
      <c r="E16" s="6">
        <v>1167295607.73</v>
      </c>
      <c r="F16" s="189">
        <v>130473</v>
      </c>
      <c r="G16" s="189">
        <v>793700</v>
      </c>
      <c r="H16" s="189">
        <v>208461682.48000002</v>
      </c>
      <c r="I16" s="189">
        <v>248642</v>
      </c>
      <c r="J16" s="189">
        <v>1971315</v>
      </c>
      <c r="K16" s="189">
        <v>443077911.21</v>
      </c>
      <c r="L16" s="189">
        <v>20625</v>
      </c>
      <c r="M16" s="189">
        <v>1068974</v>
      </c>
      <c r="N16" s="189">
        <v>515756014.04</v>
      </c>
    </row>
    <row r="17" spans="1:14" s="19" customFormat="1" ht="12.75" customHeight="1">
      <c r="A17" s="165"/>
      <c r="B17" s="16" t="s">
        <v>32</v>
      </c>
      <c r="C17" s="6">
        <v>70049</v>
      </c>
      <c r="D17" s="6">
        <v>888128</v>
      </c>
      <c r="E17" s="6">
        <v>154219225.24</v>
      </c>
      <c r="F17" s="189">
        <v>22306</v>
      </c>
      <c r="G17" s="189">
        <v>178265</v>
      </c>
      <c r="H17" s="189">
        <v>37375813.67</v>
      </c>
      <c r="I17" s="189">
        <v>42185</v>
      </c>
      <c r="J17" s="189">
        <v>421996</v>
      </c>
      <c r="K17" s="189">
        <v>57987990.69</v>
      </c>
      <c r="L17" s="189">
        <v>5558</v>
      </c>
      <c r="M17" s="189">
        <v>287867</v>
      </c>
      <c r="N17" s="189">
        <v>58855420.88</v>
      </c>
    </row>
    <row r="18" spans="1:14" s="19" customFormat="1" ht="12.75" customHeight="1">
      <c r="A18" s="165"/>
      <c r="B18" s="16" t="s">
        <v>33</v>
      </c>
      <c r="C18" s="6">
        <v>273069</v>
      </c>
      <c r="D18" s="6">
        <v>3287308</v>
      </c>
      <c r="E18" s="6">
        <v>662331630.79</v>
      </c>
      <c r="F18" s="189">
        <v>99052</v>
      </c>
      <c r="G18" s="189">
        <v>748312</v>
      </c>
      <c r="H18" s="189">
        <v>174431898.11</v>
      </c>
      <c r="I18" s="189">
        <v>152202</v>
      </c>
      <c r="J18" s="189">
        <v>1408504</v>
      </c>
      <c r="K18" s="189">
        <v>217552632.91</v>
      </c>
      <c r="L18" s="189">
        <v>21815</v>
      </c>
      <c r="M18" s="189">
        <v>1130492</v>
      </c>
      <c r="N18" s="189">
        <v>270347099.77</v>
      </c>
    </row>
    <row r="19" spans="1:14" s="19" customFormat="1" ht="12.75" customHeight="1">
      <c r="A19" s="165"/>
      <c r="B19" s="16" t="s">
        <v>34</v>
      </c>
      <c r="C19" s="6">
        <v>48329</v>
      </c>
      <c r="D19" s="6">
        <v>535384</v>
      </c>
      <c r="E19" s="6">
        <v>106691113.91</v>
      </c>
      <c r="F19" s="189">
        <v>12915</v>
      </c>
      <c r="G19" s="189">
        <v>92475</v>
      </c>
      <c r="H19" s="189">
        <v>21659083.45</v>
      </c>
      <c r="I19" s="189">
        <v>31907</v>
      </c>
      <c r="J19" s="189">
        <v>259194</v>
      </c>
      <c r="K19" s="189">
        <v>42605370.56</v>
      </c>
      <c r="L19" s="189">
        <v>3507</v>
      </c>
      <c r="M19" s="189">
        <v>183715</v>
      </c>
      <c r="N19" s="189">
        <v>42426659.9</v>
      </c>
    </row>
    <row r="20" spans="1:14" s="19" customFormat="1" ht="12.75" customHeight="1">
      <c r="A20" s="165"/>
      <c r="B20" s="16" t="s">
        <v>35</v>
      </c>
      <c r="C20" s="6">
        <v>68640</v>
      </c>
      <c r="D20" s="6">
        <v>784646</v>
      </c>
      <c r="E20" s="6">
        <v>167851623.3</v>
      </c>
      <c r="F20" s="189">
        <v>26057</v>
      </c>
      <c r="G20" s="189">
        <v>191550</v>
      </c>
      <c r="H20" s="189">
        <v>47119878.58</v>
      </c>
      <c r="I20" s="189">
        <v>37811</v>
      </c>
      <c r="J20" s="189">
        <v>345858</v>
      </c>
      <c r="K20" s="189">
        <v>64137838.14</v>
      </c>
      <c r="L20" s="189">
        <v>4772</v>
      </c>
      <c r="M20" s="189">
        <v>247238</v>
      </c>
      <c r="N20" s="189">
        <v>56593906.58</v>
      </c>
    </row>
    <row r="21" spans="1:14" s="19" customFormat="1" ht="12.75" customHeight="1">
      <c r="A21" s="165"/>
      <c r="B21" s="16" t="s">
        <v>36</v>
      </c>
      <c r="C21" s="6">
        <v>503772</v>
      </c>
      <c r="D21" s="6">
        <v>5711754</v>
      </c>
      <c r="E21" s="6">
        <v>1170825322.68</v>
      </c>
      <c r="F21" s="189">
        <v>192877</v>
      </c>
      <c r="G21" s="189">
        <v>1396054</v>
      </c>
      <c r="H21" s="189">
        <v>313363260.82</v>
      </c>
      <c r="I21" s="189">
        <v>277654</v>
      </c>
      <c r="J21" s="189">
        <v>2585820</v>
      </c>
      <c r="K21" s="189">
        <v>412094500.54</v>
      </c>
      <c r="L21" s="189">
        <v>33241</v>
      </c>
      <c r="M21" s="189">
        <v>1729880</v>
      </c>
      <c r="N21" s="189">
        <v>445367561.32</v>
      </c>
    </row>
    <row r="22" spans="1:14" s="19" customFormat="1" ht="12.75" customHeight="1">
      <c r="A22" s="165"/>
      <c r="B22" s="4" t="s">
        <v>268</v>
      </c>
      <c r="C22" s="6">
        <v>493753</v>
      </c>
      <c r="D22" s="6">
        <v>4505040</v>
      </c>
      <c r="E22" s="6">
        <v>1023767516.3899999</v>
      </c>
      <c r="F22" s="189">
        <v>213022</v>
      </c>
      <c r="G22" s="189">
        <v>1311203</v>
      </c>
      <c r="H22" s="189">
        <v>308194102.15</v>
      </c>
      <c r="I22" s="189">
        <v>258953</v>
      </c>
      <c r="J22" s="189">
        <v>2056294</v>
      </c>
      <c r="K22" s="189">
        <v>395103436.19</v>
      </c>
      <c r="L22" s="189">
        <v>21778</v>
      </c>
      <c r="M22" s="189">
        <v>1137543</v>
      </c>
      <c r="N22" s="189">
        <v>320469978.05</v>
      </c>
    </row>
    <row r="23" spans="1:14" s="19" customFormat="1" ht="12.75" customHeight="1">
      <c r="A23" s="165"/>
      <c r="B23" s="4" t="s">
        <v>269</v>
      </c>
      <c r="C23" s="6">
        <v>242931</v>
      </c>
      <c r="D23" s="6">
        <v>2505531</v>
      </c>
      <c r="E23" s="6">
        <v>585421910.21</v>
      </c>
      <c r="F23" s="189">
        <v>78313</v>
      </c>
      <c r="G23" s="189">
        <v>526470</v>
      </c>
      <c r="H23" s="189">
        <v>116765411.47</v>
      </c>
      <c r="I23" s="189">
        <v>149851</v>
      </c>
      <c r="J23" s="189">
        <v>1217220</v>
      </c>
      <c r="K23" s="189">
        <v>229886355.21</v>
      </c>
      <c r="L23" s="189">
        <v>14767</v>
      </c>
      <c r="M23" s="189">
        <v>761841</v>
      </c>
      <c r="N23" s="189">
        <v>238770143.53</v>
      </c>
    </row>
    <row r="24" spans="1:14" s="19" customFormat="1" ht="12.75" customHeight="1">
      <c r="A24" s="165"/>
      <c r="B24" s="16" t="s">
        <v>37</v>
      </c>
      <c r="C24" s="6">
        <v>127064</v>
      </c>
      <c r="D24" s="6">
        <v>1395246</v>
      </c>
      <c r="E24" s="6">
        <v>296025739.01</v>
      </c>
      <c r="F24" s="189">
        <v>37268</v>
      </c>
      <c r="G24" s="189">
        <v>250111</v>
      </c>
      <c r="H24" s="189">
        <v>51958406.44</v>
      </c>
      <c r="I24" s="189">
        <v>80915</v>
      </c>
      <c r="J24" s="189">
        <v>685019</v>
      </c>
      <c r="K24" s="189">
        <v>134231515.13</v>
      </c>
      <c r="L24" s="189">
        <v>8881</v>
      </c>
      <c r="M24" s="189">
        <v>460116</v>
      </c>
      <c r="N24" s="189">
        <v>109835817.44</v>
      </c>
    </row>
    <row r="25" spans="1:14" s="19" customFormat="1" ht="12.75" customHeight="1">
      <c r="A25" s="165"/>
      <c r="B25" s="16" t="s">
        <v>38</v>
      </c>
      <c r="C25" s="6">
        <v>66338</v>
      </c>
      <c r="D25" s="6">
        <v>695156</v>
      </c>
      <c r="E25" s="6">
        <v>158369759.32</v>
      </c>
      <c r="F25" s="189">
        <v>17969</v>
      </c>
      <c r="G25" s="189">
        <v>120444</v>
      </c>
      <c r="H25" s="189">
        <v>32551363.23</v>
      </c>
      <c r="I25" s="189">
        <v>43674</v>
      </c>
      <c r="J25" s="189">
        <v>334913</v>
      </c>
      <c r="K25" s="189">
        <v>63945757.66</v>
      </c>
      <c r="L25" s="189">
        <v>4695</v>
      </c>
      <c r="M25" s="189">
        <v>239799</v>
      </c>
      <c r="N25" s="189">
        <v>61872638.43</v>
      </c>
    </row>
    <row r="26" spans="1:14" s="19" customFormat="1" ht="12.75" customHeight="1">
      <c r="A26" s="165"/>
      <c r="B26" s="16" t="s">
        <v>39</v>
      </c>
      <c r="C26" s="6">
        <v>50130</v>
      </c>
      <c r="D26" s="6">
        <v>521615</v>
      </c>
      <c r="E26" s="6">
        <v>97809649.53</v>
      </c>
      <c r="F26" s="189">
        <v>18870</v>
      </c>
      <c r="G26" s="189">
        <v>118246</v>
      </c>
      <c r="H26" s="189">
        <v>24348866.49</v>
      </c>
      <c r="I26" s="189">
        <v>27792</v>
      </c>
      <c r="J26" s="189">
        <v>223060</v>
      </c>
      <c r="K26" s="189">
        <v>33155142.45</v>
      </c>
      <c r="L26" s="189">
        <v>3468</v>
      </c>
      <c r="M26" s="189">
        <v>180309</v>
      </c>
      <c r="N26" s="189">
        <v>40305640.59</v>
      </c>
    </row>
    <row r="27" spans="1:14" s="19" customFormat="1" ht="12.75" customHeight="1">
      <c r="A27" s="165"/>
      <c r="B27" s="16" t="s">
        <v>40</v>
      </c>
      <c r="C27" s="6">
        <v>355992</v>
      </c>
      <c r="D27" s="6">
        <v>4348929</v>
      </c>
      <c r="E27" s="6">
        <v>1090471999.29</v>
      </c>
      <c r="F27" s="189">
        <v>83623</v>
      </c>
      <c r="G27" s="189">
        <v>678613</v>
      </c>
      <c r="H27" s="189">
        <v>171586506.27</v>
      </c>
      <c r="I27" s="189">
        <v>244303</v>
      </c>
      <c r="J27" s="189">
        <v>2179660</v>
      </c>
      <c r="K27" s="189">
        <v>393063615.41</v>
      </c>
      <c r="L27" s="189">
        <v>28066</v>
      </c>
      <c r="M27" s="189">
        <v>1490656</v>
      </c>
      <c r="N27" s="189">
        <v>525821877.61</v>
      </c>
    </row>
    <row r="28" spans="1:14" s="19" customFormat="1" ht="12.75" customHeight="1">
      <c r="A28" s="165"/>
      <c r="B28" s="16" t="s">
        <v>41</v>
      </c>
      <c r="C28" s="6">
        <v>51003</v>
      </c>
      <c r="D28" s="6">
        <v>625972</v>
      </c>
      <c r="E28" s="6">
        <v>132575677.97000001</v>
      </c>
      <c r="F28" s="189">
        <v>14906</v>
      </c>
      <c r="G28" s="189">
        <v>124939</v>
      </c>
      <c r="H28" s="189">
        <v>31703454.35</v>
      </c>
      <c r="I28" s="189">
        <v>32008</v>
      </c>
      <c r="J28" s="189">
        <v>289635</v>
      </c>
      <c r="K28" s="189">
        <v>51629483.2</v>
      </c>
      <c r="L28" s="189">
        <v>4089</v>
      </c>
      <c r="M28" s="189">
        <v>211398</v>
      </c>
      <c r="N28" s="189">
        <v>49242740.42</v>
      </c>
    </row>
    <row r="29" spans="1:14" s="19" customFormat="1" ht="12.75" customHeight="1">
      <c r="A29" s="165"/>
      <c r="B29" s="16" t="s">
        <v>42</v>
      </c>
      <c r="C29" s="6">
        <v>143977</v>
      </c>
      <c r="D29" s="6">
        <v>1687175</v>
      </c>
      <c r="E29" s="6">
        <v>380100585.96</v>
      </c>
      <c r="F29" s="189">
        <v>53884</v>
      </c>
      <c r="G29" s="189">
        <v>376704</v>
      </c>
      <c r="H29" s="189">
        <v>98028023.66</v>
      </c>
      <c r="I29" s="189">
        <v>79407</v>
      </c>
      <c r="J29" s="189">
        <v>760904</v>
      </c>
      <c r="K29" s="189">
        <v>139586207.79</v>
      </c>
      <c r="L29" s="189">
        <v>10686</v>
      </c>
      <c r="M29" s="189">
        <v>549567</v>
      </c>
      <c r="N29" s="189">
        <v>142486354.51</v>
      </c>
    </row>
    <row r="30" spans="1:14" s="19" customFormat="1" ht="12.75" customHeight="1">
      <c r="A30" s="165"/>
      <c r="B30" s="16" t="s">
        <v>43</v>
      </c>
      <c r="C30" s="6">
        <v>140372</v>
      </c>
      <c r="D30" s="6">
        <v>1563932</v>
      </c>
      <c r="E30" s="6">
        <v>415084972.91999996</v>
      </c>
      <c r="F30" s="189">
        <v>36022</v>
      </c>
      <c r="G30" s="189">
        <v>271054</v>
      </c>
      <c r="H30" s="189">
        <v>75874377.31</v>
      </c>
      <c r="I30" s="189">
        <v>92641</v>
      </c>
      <c r="J30" s="189">
        <v>691998</v>
      </c>
      <c r="K30" s="189">
        <v>143184329.04</v>
      </c>
      <c r="L30" s="189">
        <v>11709</v>
      </c>
      <c r="M30" s="189">
        <v>600880</v>
      </c>
      <c r="N30" s="189">
        <v>196026266.57</v>
      </c>
    </row>
    <row r="31" spans="1:14" s="19" customFormat="1" ht="12.75" customHeight="1">
      <c r="A31" s="165"/>
      <c r="B31" s="16" t="s">
        <v>44</v>
      </c>
      <c r="C31" s="6">
        <v>101119</v>
      </c>
      <c r="D31" s="6">
        <v>1099805</v>
      </c>
      <c r="E31" s="6">
        <v>213057962.7</v>
      </c>
      <c r="F31" s="189">
        <v>30553</v>
      </c>
      <c r="G31" s="189">
        <v>185816</v>
      </c>
      <c r="H31" s="189">
        <v>41538337.28</v>
      </c>
      <c r="I31" s="189">
        <v>61775</v>
      </c>
      <c r="J31" s="189">
        <v>460577</v>
      </c>
      <c r="K31" s="189">
        <v>70538421.93</v>
      </c>
      <c r="L31" s="189">
        <v>8791</v>
      </c>
      <c r="M31" s="189">
        <v>453412</v>
      </c>
      <c r="N31" s="189">
        <v>100981203.49</v>
      </c>
    </row>
    <row r="32" spans="1:14" s="19" customFormat="1" ht="12.75" customHeight="1">
      <c r="A32" s="165"/>
      <c r="B32" s="16" t="s">
        <v>45</v>
      </c>
      <c r="C32" s="6">
        <v>141293</v>
      </c>
      <c r="D32" s="6">
        <v>1541157</v>
      </c>
      <c r="E32" s="6">
        <v>334402294.54</v>
      </c>
      <c r="F32" s="189">
        <v>50247</v>
      </c>
      <c r="G32" s="189">
        <v>379942</v>
      </c>
      <c r="H32" s="189">
        <v>94302368.29</v>
      </c>
      <c r="I32" s="189">
        <v>81928</v>
      </c>
      <c r="J32" s="189">
        <v>694694</v>
      </c>
      <c r="K32" s="189">
        <v>118222601.44</v>
      </c>
      <c r="L32" s="189">
        <v>9118</v>
      </c>
      <c r="M32" s="189">
        <v>466521</v>
      </c>
      <c r="N32" s="189">
        <v>121877324.81</v>
      </c>
    </row>
    <row r="33" spans="1:14" s="19" customFormat="1" ht="12.75" customHeight="1">
      <c r="A33" s="165"/>
      <c r="B33" s="16" t="s">
        <v>46</v>
      </c>
      <c r="C33" s="6">
        <v>190099</v>
      </c>
      <c r="D33" s="6">
        <v>1969712</v>
      </c>
      <c r="E33" s="6">
        <v>361260128.34000003</v>
      </c>
      <c r="F33" s="189">
        <v>68038</v>
      </c>
      <c r="G33" s="189">
        <v>494776</v>
      </c>
      <c r="H33" s="189">
        <v>105748255.89</v>
      </c>
      <c r="I33" s="189">
        <v>110559</v>
      </c>
      <c r="J33" s="189">
        <v>874576</v>
      </c>
      <c r="K33" s="189">
        <v>124375657.95</v>
      </c>
      <c r="L33" s="189">
        <v>11502</v>
      </c>
      <c r="M33" s="189">
        <v>600360</v>
      </c>
      <c r="N33" s="189">
        <v>131136214.5</v>
      </c>
    </row>
    <row r="34" spans="1:14" s="19" customFormat="1" ht="12.75" customHeight="1">
      <c r="A34" s="165"/>
      <c r="B34" s="16" t="s">
        <v>47</v>
      </c>
      <c r="C34" s="6">
        <v>214988</v>
      </c>
      <c r="D34" s="6">
        <v>2401724</v>
      </c>
      <c r="E34" s="6">
        <v>465578390.01</v>
      </c>
      <c r="F34" s="189">
        <v>77880</v>
      </c>
      <c r="G34" s="189">
        <v>597247</v>
      </c>
      <c r="H34" s="189">
        <v>129524643.32</v>
      </c>
      <c r="I34" s="189">
        <v>123612</v>
      </c>
      <c r="J34" s="189">
        <v>1116125</v>
      </c>
      <c r="K34" s="189">
        <v>172956561.01</v>
      </c>
      <c r="L34" s="189">
        <v>13496</v>
      </c>
      <c r="M34" s="189">
        <v>688352</v>
      </c>
      <c r="N34" s="189">
        <v>163097185.68</v>
      </c>
    </row>
    <row r="35" spans="1:14" s="19" customFormat="1" ht="12.75" customHeight="1">
      <c r="A35" s="165"/>
      <c r="B35" s="16" t="s">
        <v>48</v>
      </c>
      <c r="C35" s="6">
        <v>45399</v>
      </c>
      <c r="D35" s="6">
        <v>571491</v>
      </c>
      <c r="E35" s="6">
        <v>123207369.9</v>
      </c>
      <c r="F35" s="189">
        <v>13398</v>
      </c>
      <c r="G35" s="189">
        <v>110452</v>
      </c>
      <c r="H35" s="189">
        <v>26110182.77</v>
      </c>
      <c r="I35" s="189">
        <v>27895</v>
      </c>
      <c r="J35" s="189">
        <v>244098</v>
      </c>
      <c r="K35" s="189">
        <v>41911684.79</v>
      </c>
      <c r="L35" s="189">
        <v>4106</v>
      </c>
      <c r="M35" s="189">
        <v>216941</v>
      </c>
      <c r="N35" s="189">
        <v>55185502.34</v>
      </c>
    </row>
    <row r="36" spans="1:14" s="19" customFormat="1" ht="12.75" customHeight="1">
      <c r="A36" s="165"/>
      <c r="B36" s="16" t="s">
        <v>49</v>
      </c>
      <c r="C36" s="6">
        <v>213582</v>
      </c>
      <c r="D36" s="6">
        <v>2763442</v>
      </c>
      <c r="E36" s="6">
        <v>598670332.26</v>
      </c>
      <c r="F36" s="189">
        <v>63570</v>
      </c>
      <c r="G36" s="189">
        <v>521541</v>
      </c>
      <c r="H36" s="189">
        <v>129925232.41</v>
      </c>
      <c r="I36" s="189">
        <v>132319</v>
      </c>
      <c r="J36" s="189">
        <v>1325108</v>
      </c>
      <c r="K36" s="189">
        <v>243181910.73</v>
      </c>
      <c r="L36" s="189">
        <v>17693</v>
      </c>
      <c r="M36" s="189">
        <v>916793</v>
      </c>
      <c r="N36" s="189">
        <v>225563189.12</v>
      </c>
    </row>
    <row r="37" spans="1:14" s="19" customFormat="1" ht="12.75" customHeight="1">
      <c r="A37" s="165"/>
      <c r="B37" s="16" t="s">
        <v>50</v>
      </c>
      <c r="C37" s="6">
        <v>23658</v>
      </c>
      <c r="D37" s="6">
        <v>303460</v>
      </c>
      <c r="E37" s="6">
        <v>57833219.11</v>
      </c>
      <c r="F37" s="189">
        <v>6075</v>
      </c>
      <c r="G37" s="189">
        <v>49389</v>
      </c>
      <c r="H37" s="189">
        <v>11401165.81</v>
      </c>
      <c r="I37" s="189">
        <v>15144</v>
      </c>
      <c r="J37" s="189">
        <v>130076</v>
      </c>
      <c r="K37" s="189">
        <v>20292252.55</v>
      </c>
      <c r="L37" s="189">
        <v>2439</v>
      </c>
      <c r="M37" s="189">
        <v>123995</v>
      </c>
      <c r="N37" s="189">
        <v>26139800.75</v>
      </c>
    </row>
    <row r="38" spans="1:14" s="19" customFormat="1" ht="12.75" customHeight="1">
      <c r="A38" s="165"/>
      <c r="B38" s="16" t="s">
        <v>51</v>
      </c>
      <c r="C38" s="6">
        <v>102816</v>
      </c>
      <c r="D38" s="6">
        <v>1171305</v>
      </c>
      <c r="E38" s="6">
        <v>257517110.64999998</v>
      </c>
      <c r="F38" s="189">
        <v>32116</v>
      </c>
      <c r="G38" s="189">
        <v>244746</v>
      </c>
      <c r="H38" s="189">
        <v>69389963.25</v>
      </c>
      <c r="I38" s="189">
        <v>63185</v>
      </c>
      <c r="J38" s="189">
        <v>540999</v>
      </c>
      <c r="K38" s="189">
        <v>95745865.38</v>
      </c>
      <c r="L38" s="189">
        <v>7515</v>
      </c>
      <c r="M38" s="189">
        <v>385560</v>
      </c>
      <c r="N38" s="189">
        <v>92381282.02</v>
      </c>
    </row>
    <row r="39" spans="1:14" s="19" customFormat="1" ht="12.75" customHeight="1">
      <c r="A39" s="165"/>
      <c r="B39" s="16" t="s">
        <v>52</v>
      </c>
      <c r="C39" s="6">
        <v>78323</v>
      </c>
      <c r="D39" s="6">
        <v>908800</v>
      </c>
      <c r="E39" s="6">
        <v>209141271.14000002</v>
      </c>
      <c r="F39" s="189">
        <v>25710</v>
      </c>
      <c r="G39" s="189">
        <v>221104</v>
      </c>
      <c r="H39" s="189">
        <v>66457829.06</v>
      </c>
      <c r="I39" s="189">
        <v>47818</v>
      </c>
      <c r="J39" s="189">
        <v>439468</v>
      </c>
      <c r="K39" s="189">
        <v>86824306.31</v>
      </c>
      <c r="L39" s="189">
        <v>4795</v>
      </c>
      <c r="M39" s="189">
        <v>248228</v>
      </c>
      <c r="N39" s="189">
        <v>55859135.77</v>
      </c>
    </row>
    <row r="40" spans="1:14" s="19" customFormat="1" ht="12.75" customHeight="1">
      <c r="A40" s="165"/>
      <c r="B40" s="16" t="s">
        <v>53</v>
      </c>
      <c r="C40" s="6">
        <v>85066</v>
      </c>
      <c r="D40" s="6">
        <v>935407</v>
      </c>
      <c r="E40" s="6">
        <v>162659409.18</v>
      </c>
      <c r="F40" s="189">
        <v>24945</v>
      </c>
      <c r="G40" s="189">
        <v>193333</v>
      </c>
      <c r="H40" s="189">
        <v>37575935.09</v>
      </c>
      <c r="I40" s="189">
        <v>54353</v>
      </c>
      <c r="J40" s="189">
        <v>434090</v>
      </c>
      <c r="K40" s="189">
        <v>58887322.89</v>
      </c>
      <c r="L40" s="189">
        <v>5768</v>
      </c>
      <c r="M40" s="189">
        <v>307984</v>
      </c>
      <c r="N40" s="189">
        <v>66196151.2</v>
      </c>
    </row>
    <row r="41" spans="1:14" s="19" customFormat="1" ht="12.75" customHeight="1">
      <c r="A41" s="165"/>
      <c r="B41" s="16" t="s">
        <v>54</v>
      </c>
      <c r="C41" s="6">
        <v>56626</v>
      </c>
      <c r="D41" s="6">
        <v>613630</v>
      </c>
      <c r="E41" s="6">
        <v>125684815.10000001</v>
      </c>
      <c r="F41" s="189">
        <v>17333</v>
      </c>
      <c r="G41" s="189">
        <v>117821</v>
      </c>
      <c r="H41" s="189">
        <v>26557616.26</v>
      </c>
      <c r="I41" s="189">
        <v>35058</v>
      </c>
      <c r="J41" s="189">
        <v>283068</v>
      </c>
      <c r="K41" s="189">
        <v>48277874.78</v>
      </c>
      <c r="L41" s="189">
        <v>4235</v>
      </c>
      <c r="M41" s="189">
        <v>212741</v>
      </c>
      <c r="N41" s="189">
        <v>50849324.06</v>
      </c>
    </row>
    <row r="42" spans="2:14" s="19" customFormat="1" ht="12.75" customHeight="1" thickBot="1">
      <c r="B42" s="269"/>
      <c r="C42" s="270"/>
      <c r="D42" s="270"/>
      <c r="E42" s="270"/>
      <c r="F42" s="270"/>
      <c r="G42" s="270"/>
      <c r="H42" s="270"/>
      <c r="I42" s="271"/>
      <c r="J42" s="271"/>
      <c r="K42" s="270"/>
      <c r="L42" s="271"/>
      <c r="M42" s="271"/>
      <c r="N42" s="270"/>
    </row>
    <row r="43" spans="2:14" ht="16.5" customHeight="1">
      <c r="B43" s="363" t="s">
        <v>229</v>
      </c>
      <c r="C43" s="364"/>
      <c r="D43" s="364"/>
      <c r="E43" s="364"/>
      <c r="F43" s="364"/>
      <c r="G43" s="364"/>
      <c r="H43" s="364"/>
      <c r="I43" s="364"/>
      <c r="J43" s="364"/>
      <c r="K43" s="364"/>
      <c r="L43" s="364"/>
      <c r="M43" s="364"/>
      <c r="N43" s="364"/>
    </row>
    <row r="44" spans="2:14" ht="24" customHeight="1">
      <c r="B44" s="356" t="s">
        <v>264</v>
      </c>
      <c r="C44" s="356"/>
      <c r="D44" s="356"/>
      <c r="E44" s="356"/>
      <c r="F44" s="356"/>
      <c r="G44" s="356"/>
      <c r="H44" s="356"/>
      <c r="I44" s="356"/>
      <c r="J44" s="356"/>
      <c r="K44" s="356"/>
      <c r="L44" s="356"/>
      <c r="M44" s="356"/>
      <c r="N44" s="356"/>
    </row>
    <row r="45" spans="2:13" ht="12.75">
      <c r="B45" s="355" t="s">
        <v>265</v>
      </c>
      <c r="C45" s="355"/>
      <c r="D45" s="355"/>
      <c r="E45" s="355"/>
      <c r="F45" s="355"/>
      <c r="G45" s="355"/>
      <c r="H45" s="355"/>
      <c r="I45" s="355"/>
      <c r="J45" s="355"/>
      <c r="K45" s="355"/>
      <c r="L45" s="355"/>
      <c r="M45" s="355"/>
    </row>
    <row r="46" spans="2:13" ht="12.75">
      <c r="B46" s="351" t="s">
        <v>18</v>
      </c>
      <c r="C46" s="351"/>
      <c r="D46" s="351"/>
      <c r="E46" s="351"/>
      <c r="F46" s="351"/>
      <c r="G46" s="351"/>
      <c r="H46" s="351"/>
      <c r="I46" s="351"/>
      <c r="J46" s="351"/>
      <c r="K46" s="351"/>
      <c r="L46" s="351"/>
      <c r="M46" s="351"/>
    </row>
  </sheetData>
  <sheetProtection/>
  <mergeCells count="10">
    <mergeCell ref="B45:M45"/>
    <mergeCell ref="B46:M46"/>
    <mergeCell ref="B2:N2"/>
    <mergeCell ref="B43:N43"/>
    <mergeCell ref="B3:N3"/>
    <mergeCell ref="C4:E4"/>
    <mergeCell ref="F4:H4"/>
    <mergeCell ref="I4:K4"/>
    <mergeCell ref="L4:N4"/>
    <mergeCell ref="B44:N44"/>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V48"/>
  <sheetViews>
    <sheetView showGridLines="0" showZeros="0" zoomScale="90" zoomScaleNormal="90" zoomScaleSheetLayoutView="49" zoomScalePageLayoutView="0" workbookViewId="0" topLeftCell="A1">
      <selection activeCell="B1" sqref="B1"/>
    </sheetView>
  </sheetViews>
  <sheetFormatPr defaultColWidth="4.5546875" defaultRowHeight="15.75"/>
  <cols>
    <col min="1" max="1" width="1.66796875" style="3" customWidth="1"/>
    <col min="2" max="2" width="22.99609375" style="3" customWidth="1"/>
    <col min="3" max="3" width="8.77734375" style="3" customWidth="1"/>
    <col min="4" max="4" width="9.77734375" style="3" customWidth="1"/>
    <col min="5" max="5" width="2.21484375" style="3" customWidth="1"/>
    <col min="6" max="6" width="8.77734375" style="3" customWidth="1"/>
    <col min="7" max="7" width="9.6640625" style="3" customWidth="1"/>
    <col min="8" max="12" width="8.77734375" style="3" customWidth="1"/>
    <col min="13" max="13" width="9.88671875" style="3" customWidth="1"/>
    <col min="14" max="14" width="2.88671875" style="3" customWidth="1"/>
    <col min="15" max="15" width="8.77734375" style="3" customWidth="1"/>
    <col min="16" max="16" width="9.99609375" style="3" customWidth="1"/>
    <col min="17" max="17" width="8.77734375" style="3" customWidth="1"/>
    <col min="18" max="18" width="9.5546875" style="3" customWidth="1"/>
    <col min="19" max="19" width="8.77734375" style="3" customWidth="1"/>
    <col min="20" max="20" width="9.77734375" style="3" customWidth="1"/>
    <col min="21" max="22" width="8.77734375" style="3" customWidth="1"/>
    <col min="23" max="16384" width="4.5546875" style="3" customWidth="1"/>
  </cols>
  <sheetData>
    <row r="1" s="256" customFormat="1" ht="12.75">
      <c r="B1" s="246" t="s">
        <v>166</v>
      </c>
    </row>
    <row r="2" spans="2:22" s="256" customFormat="1" ht="12.75" customHeight="1">
      <c r="B2" s="345" t="s">
        <v>234</v>
      </c>
      <c r="C2" s="345"/>
      <c r="D2" s="345"/>
      <c r="E2" s="345"/>
      <c r="F2" s="345"/>
      <c r="G2" s="345"/>
      <c r="H2" s="345"/>
      <c r="I2" s="345"/>
      <c r="J2" s="345"/>
      <c r="K2" s="345"/>
      <c r="L2" s="345"/>
      <c r="M2" s="345"/>
      <c r="N2" s="345"/>
      <c r="O2" s="345"/>
      <c r="P2" s="345"/>
      <c r="Q2" s="345"/>
      <c r="R2" s="345"/>
      <c r="S2" s="345"/>
      <c r="T2" s="345"/>
      <c r="U2" s="345"/>
      <c r="V2" s="345"/>
    </row>
    <row r="3" spans="2:22" s="256" customFormat="1" ht="22.5" customHeight="1" thickBot="1">
      <c r="B3" s="354" t="s">
        <v>227</v>
      </c>
      <c r="C3" s="354"/>
      <c r="D3" s="354"/>
      <c r="E3" s="354"/>
      <c r="F3" s="354"/>
      <c r="G3" s="354"/>
      <c r="H3" s="354"/>
      <c r="I3" s="354"/>
      <c r="J3" s="354"/>
      <c r="K3" s="354"/>
      <c r="L3" s="354"/>
      <c r="M3" s="354"/>
      <c r="N3" s="354"/>
      <c r="O3" s="354"/>
      <c r="P3" s="354"/>
      <c r="Q3" s="354"/>
      <c r="R3" s="354"/>
      <c r="S3" s="354"/>
      <c r="T3" s="354"/>
      <c r="U3" s="354"/>
      <c r="V3" s="354"/>
    </row>
    <row r="4" spans="2:22" s="5" customFormat="1" ht="16.5" customHeight="1">
      <c r="B4" s="368" t="s">
        <v>110</v>
      </c>
      <c r="C4" s="369" t="s">
        <v>117</v>
      </c>
      <c r="D4" s="369"/>
      <c r="E4" s="241"/>
      <c r="F4" s="369" t="s">
        <v>129</v>
      </c>
      <c r="G4" s="369"/>
      <c r="H4" s="369"/>
      <c r="I4" s="369"/>
      <c r="J4" s="369"/>
      <c r="K4" s="369"/>
      <c r="L4" s="369"/>
      <c r="M4" s="369"/>
      <c r="N4" s="241"/>
      <c r="O4" s="360" t="s">
        <v>160</v>
      </c>
      <c r="P4" s="369"/>
      <c r="Q4" s="369"/>
      <c r="R4" s="369"/>
      <c r="S4" s="369"/>
      <c r="T4" s="369"/>
      <c r="U4" s="369"/>
      <c r="V4" s="369"/>
    </row>
    <row r="5" spans="2:22" s="5" customFormat="1" ht="15.75" customHeight="1">
      <c r="B5" s="367"/>
      <c r="C5" s="367" t="s">
        <v>111</v>
      </c>
      <c r="D5" s="367" t="s">
        <v>113</v>
      </c>
      <c r="E5" s="117"/>
      <c r="F5" s="367" t="s">
        <v>112</v>
      </c>
      <c r="G5" s="367"/>
      <c r="H5" s="367" t="s">
        <v>114</v>
      </c>
      <c r="I5" s="367"/>
      <c r="J5" s="367" t="s">
        <v>115</v>
      </c>
      <c r="K5" s="367"/>
      <c r="L5" s="367" t="s">
        <v>116</v>
      </c>
      <c r="M5" s="367"/>
      <c r="N5" s="117"/>
      <c r="O5" s="367" t="s">
        <v>112</v>
      </c>
      <c r="P5" s="367"/>
      <c r="Q5" s="367" t="s">
        <v>114</v>
      </c>
      <c r="R5" s="367"/>
      <c r="S5" s="367" t="s">
        <v>115</v>
      </c>
      <c r="T5" s="367"/>
      <c r="U5" s="367" t="s">
        <v>116</v>
      </c>
      <c r="V5" s="367"/>
    </row>
    <row r="6" spans="2:22" s="5" customFormat="1" ht="17.25" customHeight="1">
      <c r="B6" s="367"/>
      <c r="C6" s="367"/>
      <c r="D6" s="367"/>
      <c r="E6" s="242"/>
      <c r="F6" s="240" t="s">
        <v>111</v>
      </c>
      <c r="G6" s="240" t="s">
        <v>113</v>
      </c>
      <c r="H6" s="240" t="s">
        <v>111</v>
      </c>
      <c r="I6" s="240" t="s">
        <v>113</v>
      </c>
      <c r="J6" s="240" t="s">
        <v>111</v>
      </c>
      <c r="K6" s="240" t="s">
        <v>113</v>
      </c>
      <c r="L6" s="240" t="s">
        <v>111</v>
      </c>
      <c r="M6" s="240" t="s">
        <v>113</v>
      </c>
      <c r="N6" s="212"/>
      <c r="O6" s="240" t="s">
        <v>111</v>
      </c>
      <c r="P6" s="240" t="s">
        <v>113</v>
      </c>
      <c r="Q6" s="240" t="s">
        <v>111</v>
      </c>
      <c r="R6" s="240" t="s">
        <v>113</v>
      </c>
      <c r="S6" s="240" t="s">
        <v>111</v>
      </c>
      <c r="T6" s="240" t="s">
        <v>113</v>
      </c>
      <c r="U6" s="240" t="s">
        <v>111</v>
      </c>
      <c r="V6" s="240" t="s">
        <v>113</v>
      </c>
    </row>
    <row r="7" spans="2:22" s="5" customFormat="1" ht="6.75" customHeight="1">
      <c r="B7" s="120"/>
      <c r="C7" s="121"/>
      <c r="D7" s="121"/>
      <c r="E7" s="121"/>
      <c r="F7" s="121"/>
      <c r="G7" s="121"/>
      <c r="H7" s="121"/>
      <c r="I7" s="121"/>
      <c r="J7" s="121"/>
      <c r="K7" s="121"/>
      <c r="L7" s="121"/>
      <c r="M7" s="121"/>
      <c r="N7" s="7"/>
      <c r="O7" s="7"/>
      <c r="P7" s="7"/>
      <c r="Q7" s="7"/>
      <c r="R7" s="7"/>
      <c r="S7" s="7"/>
      <c r="T7" s="7"/>
      <c r="U7" s="7"/>
      <c r="V7" s="7"/>
    </row>
    <row r="8" spans="2:22" s="128" customFormat="1" ht="21" customHeight="1">
      <c r="B8" s="210" t="s">
        <v>117</v>
      </c>
      <c r="C8" s="220">
        <v>5698269</v>
      </c>
      <c r="D8" s="220">
        <v>62582257</v>
      </c>
      <c r="E8" s="221"/>
      <c r="F8" s="221">
        <v>1757388</v>
      </c>
      <c r="G8" s="221">
        <v>23294375</v>
      </c>
      <c r="H8" s="221">
        <v>481515</v>
      </c>
      <c r="I8" s="221">
        <v>1672842</v>
      </c>
      <c r="J8" s="221">
        <v>1046177</v>
      </c>
      <c r="K8" s="221">
        <v>7189949</v>
      </c>
      <c r="L8" s="221">
        <v>229696</v>
      </c>
      <c r="M8" s="221">
        <v>14431584</v>
      </c>
      <c r="N8" s="221"/>
      <c r="O8" s="221">
        <v>3940881</v>
      </c>
      <c r="P8" s="221">
        <v>39287882</v>
      </c>
      <c r="Q8" s="221">
        <v>1391606</v>
      </c>
      <c r="R8" s="221">
        <v>11561324</v>
      </c>
      <c r="S8" s="221">
        <v>2396248</v>
      </c>
      <c r="T8" s="221">
        <v>22359060</v>
      </c>
      <c r="U8" s="221">
        <v>153027</v>
      </c>
      <c r="V8" s="221">
        <v>5367498</v>
      </c>
    </row>
    <row r="9" spans="1:22" s="5" customFormat="1" ht="15" customHeight="1">
      <c r="A9" s="165"/>
      <c r="B9" s="146" t="s">
        <v>24</v>
      </c>
      <c r="C9" s="222">
        <v>86067</v>
      </c>
      <c r="D9" s="222">
        <v>968253</v>
      </c>
      <c r="E9" s="222"/>
      <c r="F9" s="222">
        <v>20478</v>
      </c>
      <c r="G9" s="222">
        <v>371467</v>
      </c>
      <c r="H9" s="223">
        <v>7372</v>
      </c>
      <c r="I9" s="223">
        <v>24989</v>
      </c>
      <c r="J9" s="223">
        <v>8928</v>
      </c>
      <c r="K9" s="223">
        <v>85560</v>
      </c>
      <c r="L9" s="223">
        <v>4178</v>
      </c>
      <c r="M9" s="223">
        <v>260918</v>
      </c>
      <c r="N9" s="222"/>
      <c r="O9" s="222">
        <v>65589</v>
      </c>
      <c r="P9" s="222">
        <v>596786</v>
      </c>
      <c r="Q9" s="222">
        <v>20403</v>
      </c>
      <c r="R9" s="222">
        <v>148696</v>
      </c>
      <c r="S9" s="222">
        <v>42112</v>
      </c>
      <c r="T9" s="222">
        <v>348474</v>
      </c>
      <c r="U9" s="222">
        <v>3074</v>
      </c>
      <c r="V9" s="222">
        <v>99616</v>
      </c>
    </row>
    <row r="10" spans="1:22" s="5" customFormat="1" ht="15" customHeight="1">
      <c r="A10" s="165"/>
      <c r="B10" s="146" t="s">
        <v>25</v>
      </c>
      <c r="C10" s="222">
        <v>294140</v>
      </c>
      <c r="D10" s="222">
        <v>3128592</v>
      </c>
      <c r="E10" s="222"/>
      <c r="F10" s="222">
        <v>93222</v>
      </c>
      <c r="G10" s="222">
        <v>1280942</v>
      </c>
      <c r="H10" s="223">
        <v>23799</v>
      </c>
      <c r="I10" s="223">
        <v>76270</v>
      </c>
      <c r="J10" s="223">
        <v>56580</v>
      </c>
      <c r="K10" s="223">
        <v>384575</v>
      </c>
      <c r="L10" s="223">
        <v>12843</v>
      </c>
      <c r="M10" s="223">
        <v>820097</v>
      </c>
      <c r="N10" s="222"/>
      <c r="O10" s="222">
        <v>200918</v>
      </c>
      <c r="P10" s="222">
        <v>1847650</v>
      </c>
      <c r="Q10" s="222">
        <v>71005</v>
      </c>
      <c r="R10" s="222">
        <v>506803</v>
      </c>
      <c r="S10" s="222">
        <v>121082</v>
      </c>
      <c r="T10" s="222">
        <v>1045078</v>
      </c>
      <c r="U10" s="222">
        <v>8831</v>
      </c>
      <c r="V10" s="222">
        <v>295769</v>
      </c>
    </row>
    <row r="11" spans="1:22" s="5" customFormat="1" ht="15" customHeight="1">
      <c r="A11" s="165"/>
      <c r="B11" s="146" t="s">
        <v>26</v>
      </c>
      <c r="C11" s="222">
        <v>55053</v>
      </c>
      <c r="D11" s="222">
        <v>533309</v>
      </c>
      <c r="E11" s="222"/>
      <c r="F11" s="222">
        <v>14849</v>
      </c>
      <c r="G11" s="222">
        <v>207837</v>
      </c>
      <c r="H11" s="223">
        <v>5192</v>
      </c>
      <c r="I11" s="223">
        <v>15415</v>
      </c>
      <c r="J11" s="223">
        <v>7534</v>
      </c>
      <c r="K11" s="223">
        <v>54613</v>
      </c>
      <c r="L11" s="223">
        <v>2123</v>
      </c>
      <c r="M11" s="223">
        <v>137809</v>
      </c>
      <c r="N11" s="222"/>
      <c r="O11" s="222">
        <v>40204</v>
      </c>
      <c r="P11" s="222">
        <v>325472</v>
      </c>
      <c r="Q11" s="222">
        <v>15595</v>
      </c>
      <c r="R11" s="222">
        <v>106435</v>
      </c>
      <c r="S11" s="222">
        <v>23269</v>
      </c>
      <c r="T11" s="222">
        <v>172750</v>
      </c>
      <c r="U11" s="222">
        <v>1340</v>
      </c>
      <c r="V11" s="222">
        <v>46287</v>
      </c>
    </row>
    <row r="12" spans="1:22" s="5" customFormat="1" ht="15" customHeight="1">
      <c r="A12" s="165"/>
      <c r="B12" s="146" t="s">
        <v>27</v>
      </c>
      <c r="C12" s="222">
        <v>31545</v>
      </c>
      <c r="D12" s="222">
        <v>370329</v>
      </c>
      <c r="E12" s="222"/>
      <c r="F12" s="222">
        <v>9666</v>
      </c>
      <c r="G12" s="222">
        <v>136054</v>
      </c>
      <c r="H12" s="223">
        <v>1812</v>
      </c>
      <c r="I12" s="223">
        <v>5656</v>
      </c>
      <c r="J12" s="223">
        <v>6430</v>
      </c>
      <c r="K12" s="223">
        <v>40268</v>
      </c>
      <c r="L12" s="223">
        <v>1424</v>
      </c>
      <c r="M12" s="223">
        <v>90130</v>
      </c>
      <c r="N12" s="222"/>
      <c r="O12" s="222">
        <v>21879</v>
      </c>
      <c r="P12" s="222">
        <v>234275</v>
      </c>
      <c r="Q12" s="222">
        <v>5369</v>
      </c>
      <c r="R12" s="222">
        <v>55553</v>
      </c>
      <c r="S12" s="222">
        <v>15573</v>
      </c>
      <c r="T12" s="222">
        <v>145862</v>
      </c>
      <c r="U12" s="222">
        <v>937</v>
      </c>
      <c r="V12" s="222">
        <v>32860</v>
      </c>
    </row>
    <row r="13" spans="1:22" s="5" customFormat="1" ht="15" customHeight="1">
      <c r="A13" s="166"/>
      <c r="B13" s="146" t="s">
        <v>30</v>
      </c>
      <c r="C13" s="224">
        <v>55351</v>
      </c>
      <c r="D13" s="222">
        <v>637523</v>
      </c>
      <c r="E13" s="222"/>
      <c r="F13" s="222">
        <v>14503</v>
      </c>
      <c r="G13" s="222">
        <v>237590</v>
      </c>
      <c r="H13" s="223">
        <v>3015</v>
      </c>
      <c r="I13" s="223">
        <v>9375</v>
      </c>
      <c r="J13" s="223">
        <v>8765</v>
      </c>
      <c r="K13" s="223">
        <v>57474</v>
      </c>
      <c r="L13" s="223">
        <v>2723</v>
      </c>
      <c r="M13" s="223">
        <v>170741</v>
      </c>
      <c r="N13" s="222"/>
      <c r="O13" s="222">
        <v>40848</v>
      </c>
      <c r="P13" s="222">
        <v>399933</v>
      </c>
      <c r="Q13" s="222">
        <v>10897</v>
      </c>
      <c r="R13" s="222">
        <v>100510</v>
      </c>
      <c r="S13" s="222">
        <v>28133</v>
      </c>
      <c r="T13" s="222">
        <v>236098</v>
      </c>
      <c r="U13" s="222">
        <v>1818</v>
      </c>
      <c r="V13" s="222">
        <v>63325</v>
      </c>
    </row>
    <row r="14" spans="1:22" s="5" customFormat="1" ht="15" customHeight="1">
      <c r="A14" s="166"/>
      <c r="B14" s="207" t="s">
        <v>31</v>
      </c>
      <c r="C14" s="224">
        <v>323860</v>
      </c>
      <c r="D14" s="222">
        <v>4036261</v>
      </c>
      <c r="E14" s="222"/>
      <c r="F14" s="222">
        <v>94270</v>
      </c>
      <c r="G14" s="222">
        <v>1340737</v>
      </c>
      <c r="H14" s="223">
        <v>18926</v>
      </c>
      <c r="I14" s="223">
        <v>64356</v>
      </c>
      <c r="J14" s="223">
        <v>61840</v>
      </c>
      <c r="K14" s="223">
        <v>430803</v>
      </c>
      <c r="L14" s="223">
        <v>13504</v>
      </c>
      <c r="M14" s="223">
        <v>845578</v>
      </c>
      <c r="N14" s="222"/>
      <c r="O14" s="222">
        <v>229590</v>
      </c>
      <c r="P14" s="222">
        <v>2695524</v>
      </c>
      <c r="Q14" s="222">
        <v>69381</v>
      </c>
      <c r="R14" s="222">
        <v>713570</v>
      </c>
      <c r="S14" s="222">
        <v>150933</v>
      </c>
      <c r="T14" s="222">
        <v>1668387</v>
      </c>
      <c r="U14" s="222">
        <v>9276</v>
      </c>
      <c r="V14" s="222">
        <v>313567</v>
      </c>
    </row>
    <row r="15" spans="1:22" s="5" customFormat="1" ht="15" customHeight="1">
      <c r="A15" s="166"/>
      <c r="B15" s="207" t="s">
        <v>28</v>
      </c>
      <c r="C15" s="224">
        <v>233430</v>
      </c>
      <c r="D15" s="222">
        <v>2556284</v>
      </c>
      <c r="E15" s="222"/>
      <c r="F15" s="222">
        <v>74545</v>
      </c>
      <c r="G15" s="222">
        <v>975074</v>
      </c>
      <c r="H15" s="223">
        <v>18386</v>
      </c>
      <c r="I15" s="223">
        <v>54808</v>
      </c>
      <c r="J15" s="223">
        <v>46162</v>
      </c>
      <c r="K15" s="223">
        <v>290854</v>
      </c>
      <c r="L15" s="223">
        <v>9997</v>
      </c>
      <c r="M15" s="223">
        <v>629412</v>
      </c>
      <c r="N15" s="222"/>
      <c r="O15" s="222">
        <v>158885</v>
      </c>
      <c r="P15" s="222">
        <v>1581210</v>
      </c>
      <c r="Q15" s="222">
        <v>50845</v>
      </c>
      <c r="R15" s="222">
        <v>410793</v>
      </c>
      <c r="S15" s="222">
        <v>101048</v>
      </c>
      <c r="T15" s="222">
        <v>935685</v>
      </c>
      <c r="U15" s="222">
        <v>6992</v>
      </c>
      <c r="V15" s="222">
        <v>234732</v>
      </c>
    </row>
    <row r="16" spans="1:22" s="5" customFormat="1" ht="15" customHeight="1">
      <c r="A16" s="166"/>
      <c r="B16" s="206" t="s">
        <v>29</v>
      </c>
      <c r="C16" s="224">
        <v>49672</v>
      </c>
      <c r="D16" s="222">
        <v>508730</v>
      </c>
      <c r="E16" s="222"/>
      <c r="F16" s="222">
        <v>14098</v>
      </c>
      <c r="G16" s="222">
        <v>178347</v>
      </c>
      <c r="H16" s="223">
        <v>5081</v>
      </c>
      <c r="I16" s="223">
        <v>15173</v>
      </c>
      <c r="J16" s="223">
        <v>7263</v>
      </c>
      <c r="K16" s="223">
        <v>50580</v>
      </c>
      <c r="L16" s="223">
        <v>1754</v>
      </c>
      <c r="M16" s="223">
        <v>112594</v>
      </c>
      <c r="N16" s="222"/>
      <c r="O16" s="222">
        <v>35574</v>
      </c>
      <c r="P16" s="222">
        <v>330383</v>
      </c>
      <c r="Q16" s="222">
        <v>13261</v>
      </c>
      <c r="R16" s="222">
        <v>114354</v>
      </c>
      <c r="S16" s="222">
        <v>21141</v>
      </c>
      <c r="T16" s="222">
        <v>175471</v>
      </c>
      <c r="U16" s="222">
        <v>1172</v>
      </c>
      <c r="V16" s="222">
        <v>40558</v>
      </c>
    </row>
    <row r="17" spans="1:22" s="5" customFormat="1" ht="15" customHeight="1">
      <c r="A17" s="165"/>
      <c r="B17" s="146" t="s">
        <v>270</v>
      </c>
      <c r="C17" s="222">
        <v>281023</v>
      </c>
      <c r="D17" s="222">
        <v>2673238</v>
      </c>
      <c r="E17" s="222"/>
      <c r="F17" s="222">
        <v>72496</v>
      </c>
      <c r="G17" s="222">
        <v>890632</v>
      </c>
      <c r="H17" s="223">
        <v>19752</v>
      </c>
      <c r="I17" s="223">
        <v>67832</v>
      </c>
      <c r="J17" s="223">
        <v>44563</v>
      </c>
      <c r="K17" s="223">
        <v>317978</v>
      </c>
      <c r="L17" s="223">
        <v>8181</v>
      </c>
      <c r="M17" s="223">
        <v>504822</v>
      </c>
      <c r="N17" s="222"/>
      <c r="O17" s="222">
        <v>208527</v>
      </c>
      <c r="P17" s="222">
        <v>1782606</v>
      </c>
      <c r="Q17" s="222">
        <v>65608</v>
      </c>
      <c r="R17" s="222">
        <v>449271</v>
      </c>
      <c r="S17" s="222">
        <v>137478</v>
      </c>
      <c r="T17" s="222">
        <v>1134230</v>
      </c>
      <c r="U17" s="222">
        <v>5441</v>
      </c>
      <c r="V17" s="222">
        <v>199105</v>
      </c>
    </row>
    <row r="18" spans="1:22" s="5" customFormat="1" ht="15" customHeight="1">
      <c r="A18" s="165"/>
      <c r="B18" s="146" t="s">
        <v>271</v>
      </c>
      <c r="C18" s="222">
        <v>399740</v>
      </c>
      <c r="D18" s="222">
        <v>3833989</v>
      </c>
      <c r="E18" s="222"/>
      <c r="F18" s="222">
        <v>117372</v>
      </c>
      <c r="G18" s="222">
        <v>1352778</v>
      </c>
      <c r="H18" s="223">
        <v>31208</v>
      </c>
      <c r="I18" s="223">
        <v>106349</v>
      </c>
      <c r="J18" s="223">
        <v>73737</v>
      </c>
      <c r="K18" s="223">
        <v>475124</v>
      </c>
      <c r="L18" s="223">
        <v>12427</v>
      </c>
      <c r="M18" s="223">
        <v>771305</v>
      </c>
      <c r="N18" s="222"/>
      <c r="O18" s="222">
        <v>282368</v>
      </c>
      <c r="P18" s="222">
        <v>2481211</v>
      </c>
      <c r="Q18" s="222">
        <v>99265</v>
      </c>
      <c r="R18" s="222">
        <v>687351</v>
      </c>
      <c r="S18" s="222">
        <v>174905</v>
      </c>
      <c r="T18" s="222">
        <v>1496191</v>
      </c>
      <c r="U18" s="222">
        <v>8198</v>
      </c>
      <c r="V18" s="222">
        <v>297669</v>
      </c>
    </row>
    <row r="19" spans="1:22" s="5" customFormat="1" ht="15" customHeight="1">
      <c r="A19" s="165"/>
      <c r="B19" s="146" t="s">
        <v>32</v>
      </c>
      <c r="C19" s="222">
        <v>70049</v>
      </c>
      <c r="D19" s="222">
        <v>888128</v>
      </c>
      <c r="E19" s="222"/>
      <c r="F19" s="222">
        <v>21614</v>
      </c>
      <c r="G19" s="222">
        <v>337651</v>
      </c>
      <c r="H19" s="223">
        <v>5941</v>
      </c>
      <c r="I19" s="223">
        <v>23617</v>
      </c>
      <c r="J19" s="223">
        <v>12341</v>
      </c>
      <c r="K19" s="223">
        <v>103583</v>
      </c>
      <c r="L19" s="223">
        <v>3332</v>
      </c>
      <c r="M19" s="223">
        <v>210451</v>
      </c>
      <c r="N19" s="222"/>
      <c r="O19" s="222">
        <v>48435</v>
      </c>
      <c r="P19" s="222">
        <v>550477</v>
      </c>
      <c r="Q19" s="222">
        <v>16365</v>
      </c>
      <c r="R19" s="222">
        <v>154648</v>
      </c>
      <c r="S19" s="222">
        <v>29844</v>
      </c>
      <c r="T19" s="222">
        <v>318413</v>
      </c>
      <c r="U19" s="222">
        <v>2226</v>
      </c>
      <c r="V19" s="222">
        <v>77416</v>
      </c>
    </row>
    <row r="20" spans="1:22" s="5" customFormat="1" ht="15" customHeight="1">
      <c r="A20" s="165"/>
      <c r="B20" s="146" t="s">
        <v>33</v>
      </c>
      <c r="C20" s="222">
        <v>273069</v>
      </c>
      <c r="D20" s="222">
        <v>3287308</v>
      </c>
      <c r="E20" s="222"/>
      <c r="F20" s="222">
        <v>83341</v>
      </c>
      <c r="G20" s="222">
        <v>1215040</v>
      </c>
      <c r="H20" s="223">
        <v>23792</v>
      </c>
      <c r="I20" s="223">
        <v>69989</v>
      </c>
      <c r="J20" s="223">
        <v>46403</v>
      </c>
      <c r="K20" s="223">
        <v>324887</v>
      </c>
      <c r="L20" s="223">
        <v>13146</v>
      </c>
      <c r="M20" s="223">
        <v>820164</v>
      </c>
      <c r="N20" s="222"/>
      <c r="O20" s="222">
        <v>189728</v>
      </c>
      <c r="P20" s="222">
        <v>2072268</v>
      </c>
      <c r="Q20" s="222">
        <v>75260</v>
      </c>
      <c r="R20" s="222">
        <v>678323</v>
      </c>
      <c r="S20" s="222">
        <v>105799</v>
      </c>
      <c r="T20" s="222">
        <v>1083617</v>
      </c>
      <c r="U20" s="222">
        <v>8669</v>
      </c>
      <c r="V20" s="222">
        <v>310328</v>
      </c>
    </row>
    <row r="21" spans="1:22" s="5" customFormat="1" ht="15" customHeight="1">
      <c r="A21" s="165"/>
      <c r="B21" s="146" t="s">
        <v>34</v>
      </c>
      <c r="C21" s="222">
        <v>48329</v>
      </c>
      <c r="D21" s="222">
        <v>535384</v>
      </c>
      <c r="E21" s="222"/>
      <c r="F21" s="222">
        <v>19846</v>
      </c>
      <c r="G21" s="222">
        <v>235146</v>
      </c>
      <c r="H21" s="223">
        <v>4171</v>
      </c>
      <c r="I21" s="223">
        <v>14456</v>
      </c>
      <c r="J21" s="223">
        <v>13543</v>
      </c>
      <c r="K21" s="223">
        <v>84277</v>
      </c>
      <c r="L21" s="223">
        <v>2132</v>
      </c>
      <c r="M21" s="223">
        <v>136413</v>
      </c>
      <c r="N21" s="222"/>
      <c r="O21" s="222">
        <v>28483</v>
      </c>
      <c r="P21" s="222">
        <v>300238</v>
      </c>
      <c r="Q21" s="222">
        <v>8744</v>
      </c>
      <c r="R21" s="222">
        <v>78019</v>
      </c>
      <c r="S21" s="222">
        <v>18364</v>
      </c>
      <c r="T21" s="222">
        <v>174917</v>
      </c>
      <c r="U21" s="222">
        <v>1375</v>
      </c>
      <c r="V21" s="222">
        <v>47302</v>
      </c>
    </row>
    <row r="22" spans="1:22" s="5" customFormat="1" ht="15" customHeight="1">
      <c r="A22" s="165"/>
      <c r="B22" s="146" t="s">
        <v>35</v>
      </c>
      <c r="C22" s="222">
        <v>68640</v>
      </c>
      <c r="D22" s="222">
        <v>784646</v>
      </c>
      <c r="E22" s="222"/>
      <c r="F22" s="222">
        <v>21542</v>
      </c>
      <c r="G22" s="222">
        <v>287956</v>
      </c>
      <c r="H22" s="223">
        <v>6856</v>
      </c>
      <c r="I22" s="223">
        <v>22354</v>
      </c>
      <c r="J22" s="223">
        <v>11823</v>
      </c>
      <c r="K22" s="223">
        <v>87557</v>
      </c>
      <c r="L22" s="223">
        <v>2863</v>
      </c>
      <c r="M22" s="223">
        <v>178045</v>
      </c>
      <c r="N22" s="222"/>
      <c r="O22" s="222">
        <v>47098</v>
      </c>
      <c r="P22" s="222">
        <v>496690</v>
      </c>
      <c r="Q22" s="222">
        <v>19201</v>
      </c>
      <c r="R22" s="222">
        <v>169196</v>
      </c>
      <c r="S22" s="222">
        <v>25988</v>
      </c>
      <c r="T22" s="222">
        <v>258301</v>
      </c>
      <c r="U22" s="222">
        <v>1909</v>
      </c>
      <c r="V22" s="222">
        <v>69193</v>
      </c>
    </row>
    <row r="23" spans="1:22" s="5" customFormat="1" ht="15" customHeight="1">
      <c r="A23" s="165"/>
      <c r="B23" s="146" t="s">
        <v>36</v>
      </c>
      <c r="C23" s="222">
        <v>503772</v>
      </c>
      <c r="D23" s="222">
        <v>5711754</v>
      </c>
      <c r="E23" s="222"/>
      <c r="F23" s="222">
        <v>183527</v>
      </c>
      <c r="G23" s="222">
        <v>2239616</v>
      </c>
      <c r="H23" s="223">
        <v>55049</v>
      </c>
      <c r="I23" s="223">
        <v>184729</v>
      </c>
      <c r="J23" s="223">
        <v>108463</v>
      </c>
      <c r="K23" s="223">
        <v>794136</v>
      </c>
      <c r="L23" s="223">
        <v>20015</v>
      </c>
      <c r="M23" s="223">
        <v>1260751</v>
      </c>
      <c r="N23" s="222"/>
      <c r="O23" s="222">
        <v>320245</v>
      </c>
      <c r="P23" s="222">
        <v>3472138</v>
      </c>
      <c r="Q23" s="222">
        <v>137828</v>
      </c>
      <c r="R23" s="222">
        <v>1211325</v>
      </c>
      <c r="S23" s="222">
        <v>169191</v>
      </c>
      <c r="T23" s="222">
        <v>1791684</v>
      </c>
      <c r="U23" s="222">
        <v>13226</v>
      </c>
      <c r="V23" s="222">
        <v>469129</v>
      </c>
    </row>
    <row r="24" spans="1:22" s="5" customFormat="1" ht="15" customHeight="1">
      <c r="A24" s="165"/>
      <c r="B24" s="146" t="s">
        <v>268</v>
      </c>
      <c r="C24" s="222">
        <v>493753</v>
      </c>
      <c r="D24" s="222">
        <v>4505040</v>
      </c>
      <c r="E24" s="222"/>
      <c r="F24" s="222">
        <v>121484</v>
      </c>
      <c r="G24" s="222">
        <v>1430840</v>
      </c>
      <c r="H24" s="223">
        <v>46233</v>
      </c>
      <c r="I24" s="223">
        <v>143228</v>
      </c>
      <c r="J24" s="223">
        <v>61928</v>
      </c>
      <c r="K24" s="223">
        <v>459197</v>
      </c>
      <c r="L24" s="223">
        <v>13323</v>
      </c>
      <c r="M24" s="223">
        <v>828415</v>
      </c>
      <c r="N24" s="222"/>
      <c r="O24" s="222">
        <v>372269</v>
      </c>
      <c r="P24" s="222">
        <v>3074200</v>
      </c>
      <c r="Q24" s="222">
        <v>166789</v>
      </c>
      <c r="R24" s="222">
        <v>1167975</v>
      </c>
      <c r="S24" s="222">
        <v>197025</v>
      </c>
      <c r="T24" s="222">
        <v>1597097</v>
      </c>
      <c r="U24" s="222">
        <v>8455</v>
      </c>
      <c r="V24" s="222">
        <v>309128</v>
      </c>
    </row>
    <row r="25" spans="1:22" s="5" customFormat="1" ht="15" customHeight="1">
      <c r="A25" s="165"/>
      <c r="B25" s="146" t="s">
        <v>269</v>
      </c>
      <c r="C25" s="222">
        <v>242931</v>
      </c>
      <c r="D25" s="222">
        <v>2505531</v>
      </c>
      <c r="E25" s="222"/>
      <c r="F25" s="222">
        <v>70210</v>
      </c>
      <c r="G25" s="222">
        <v>879223</v>
      </c>
      <c r="H25" s="223">
        <v>19667</v>
      </c>
      <c r="I25" s="223">
        <v>62565</v>
      </c>
      <c r="J25" s="223">
        <v>41685</v>
      </c>
      <c r="K25" s="223">
        <v>262819</v>
      </c>
      <c r="L25" s="223">
        <v>8858</v>
      </c>
      <c r="M25" s="223">
        <v>553839</v>
      </c>
      <c r="N25" s="222"/>
      <c r="O25" s="222">
        <v>172721</v>
      </c>
      <c r="P25" s="222">
        <v>1626308</v>
      </c>
      <c r="Q25" s="222">
        <v>58646</v>
      </c>
      <c r="R25" s="222">
        <v>463905</v>
      </c>
      <c r="S25" s="222">
        <v>108166</v>
      </c>
      <c r="T25" s="222">
        <v>954401</v>
      </c>
      <c r="U25" s="222">
        <v>5909</v>
      </c>
      <c r="V25" s="222">
        <v>208002</v>
      </c>
    </row>
    <row r="26" spans="1:22" s="5" customFormat="1" ht="15" customHeight="1">
      <c r="A26" s="165"/>
      <c r="B26" s="146" t="s">
        <v>37</v>
      </c>
      <c r="C26" s="222">
        <v>127064</v>
      </c>
      <c r="D26" s="222">
        <v>1395246</v>
      </c>
      <c r="E26" s="222"/>
      <c r="F26" s="222">
        <v>37154</v>
      </c>
      <c r="G26" s="222">
        <v>533035</v>
      </c>
      <c r="H26" s="223">
        <v>9456</v>
      </c>
      <c r="I26" s="223">
        <v>26892</v>
      </c>
      <c r="J26" s="223">
        <v>22311</v>
      </c>
      <c r="K26" s="223">
        <v>168481</v>
      </c>
      <c r="L26" s="223">
        <v>5387</v>
      </c>
      <c r="M26" s="223">
        <v>337662</v>
      </c>
      <c r="N26" s="222"/>
      <c r="O26" s="222">
        <v>89910</v>
      </c>
      <c r="P26" s="222">
        <v>862211</v>
      </c>
      <c r="Q26" s="222">
        <v>27812</v>
      </c>
      <c r="R26" s="222">
        <v>223219</v>
      </c>
      <c r="S26" s="222">
        <v>58604</v>
      </c>
      <c r="T26" s="222">
        <v>516538</v>
      </c>
      <c r="U26" s="222">
        <v>3494</v>
      </c>
      <c r="V26" s="222">
        <v>122454</v>
      </c>
    </row>
    <row r="27" spans="1:22" s="5" customFormat="1" ht="15" customHeight="1">
      <c r="A27" s="165"/>
      <c r="B27" s="146" t="s">
        <v>38</v>
      </c>
      <c r="C27" s="222">
        <v>66338</v>
      </c>
      <c r="D27" s="222">
        <v>695156</v>
      </c>
      <c r="E27" s="222"/>
      <c r="F27" s="222">
        <v>23233</v>
      </c>
      <c r="G27" s="222">
        <v>292020</v>
      </c>
      <c r="H27" s="223">
        <v>5087</v>
      </c>
      <c r="I27" s="223">
        <v>14721</v>
      </c>
      <c r="J27" s="223">
        <v>15339</v>
      </c>
      <c r="K27" s="223">
        <v>103443</v>
      </c>
      <c r="L27" s="223">
        <v>2807</v>
      </c>
      <c r="M27" s="223">
        <v>173856</v>
      </c>
      <c r="N27" s="222"/>
      <c r="O27" s="222">
        <v>43105</v>
      </c>
      <c r="P27" s="222">
        <v>403136</v>
      </c>
      <c r="Q27" s="222">
        <v>12882</v>
      </c>
      <c r="R27" s="222">
        <v>105723</v>
      </c>
      <c r="S27" s="222">
        <v>28335</v>
      </c>
      <c r="T27" s="222">
        <v>231470</v>
      </c>
      <c r="U27" s="222">
        <v>1888</v>
      </c>
      <c r="V27" s="222">
        <v>65943</v>
      </c>
    </row>
    <row r="28" spans="1:22" s="5" customFormat="1" ht="15" customHeight="1">
      <c r="A28" s="165"/>
      <c r="B28" s="146" t="s">
        <v>39</v>
      </c>
      <c r="C28" s="222">
        <v>50130</v>
      </c>
      <c r="D28" s="222">
        <v>521615</v>
      </c>
      <c r="E28" s="222"/>
      <c r="F28" s="222">
        <v>16375</v>
      </c>
      <c r="G28" s="222">
        <v>209492</v>
      </c>
      <c r="H28" s="223">
        <v>5749</v>
      </c>
      <c r="I28" s="223">
        <v>16638</v>
      </c>
      <c r="J28" s="223">
        <v>8538</v>
      </c>
      <c r="K28" s="223">
        <v>60689</v>
      </c>
      <c r="L28" s="223">
        <v>2088</v>
      </c>
      <c r="M28" s="223">
        <v>132165</v>
      </c>
      <c r="N28" s="222"/>
      <c r="O28" s="222">
        <v>33755</v>
      </c>
      <c r="P28" s="222">
        <v>312123</v>
      </c>
      <c r="Q28" s="222">
        <v>13121</v>
      </c>
      <c r="R28" s="222">
        <v>101608</v>
      </c>
      <c r="S28" s="222">
        <v>19254</v>
      </c>
      <c r="T28" s="222">
        <v>162371</v>
      </c>
      <c r="U28" s="222">
        <v>1380</v>
      </c>
      <c r="V28" s="222">
        <v>48144</v>
      </c>
    </row>
    <row r="29" spans="1:22" s="5" customFormat="1" ht="15" customHeight="1">
      <c r="A29" s="165"/>
      <c r="B29" s="146" t="s">
        <v>40</v>
      </c>
      <c r="C29" s="222">
        <v>355992</v>
      </c>
      <c r="D29" s="222">
        <v>4348929</v>
      </c>
      <c r="E29" s="222"/>
      <c r="F29" s="222">
        <v>146604</v>
      </c>
      <c r="G29" s="222">
        <v>1958997</v>
      </c>
      <c r="H29" s="223">
        <v>30836</v>
      </c>
      <c r="I29" s="223">
        <v>188275</v>
      </c>
      <c r="J29" s="223">
        <v>98506</v>
      </c>
      <c r="K29" s="223">
        <v>679884</v>
      </c>
      <c r="L29" s="223">
        <v>17262</v>
      </c>
      <c r="M29" s="223">
        <v>1090838</v>
      </c>
      <c r="N29" s="222"/>
      <c r="O29" s="222">
        <v>209388</v>
      </c>
      <c r="P29" s="222">
        <v>2389932</v>
      </c>
      <c r="Q29" s="222">
        <v>52787</v>
      </c>
      <c r="R29" s="222">
        <v>490338</v>
      </c>
      <c r="S29" s="222">
        <v>145797</v>
      </c>
      <c r="T29" s="222">
        <v>1499776</v>
      </c>
      <c r="U29" s="222">
        <v>10804</v>
      </c>
      <c r="V29" s="222">
        <v>399818</v>
      </c>
    </row>
    <row r="30" spans="1:22" s="5" customFormat="1" ht="15" customHeight="1">
      <c r="A30" s="165"/>
      <c r="B30" s="146" t="s">
        <v>41</v>
      </c>
      <c r="C30" s="222">
        <v>51003</v>
      </c>
      <c r="D30" s="222">
        <v>625972</v>
      </c>
      <c r="E30" s="222"/>
      <c r="F30" s="222">
        <v>16736</v>
      </c>
      <c r="G30" s="222">
        <v>238116</v>
      </c>
      <c r="H30" s="223">
        <v>4530</v>
      </c>
      <c r="I30" s="223">
        <v>15110</v>
      </c>
      <c r="J30" s="223">
        <v>9759</v>
      </c>
      <c r="K30" s="223">
        <v>68044</v>
      </c>
      <c r="L30" s="223">
        <v>2447</v>
      </c>
      <c r="M30" s="223">
        <v>154962</v>
      </c>
      <c r="N30" s="222"/>
      <c r="O30" s="222">
        <v>34267</v>
      </c>
      <c r="P30" s="222">
        <v>387856</v>
      </c>
      <c r="Q30" s="222">
        <v>10376</v>
      </c>
      <c r="R30" s="222">
        <v>109829</v>
      </c>
      <c r="S30" s="222">
        <v>22249</v>
      </c>
      <c r="T30" s="222">
        <v>221591</v>
      </c>
      <c r="U30" s="222">
        <v>1642</v>
      </c>
      <c r="V30" s="222">
        <v>56436</v>
      </c>
    </row>
    <row r="31" spans="1:22" s="5" customFormat="1" ht="15" customHeight="1">
      <c r="A31" s="165"/>
      <c r="B31" s="146" t="s">
        <v>42</v>
      </c>
      <c r="C31" s="222">
        <v>143977</v>
      </c>
      <c r="D31" s="222">
        <v>1687175</v>
      </c>
      <c r="E31" s="222"/>
      <c r="F31" s="222">
        <v>47626</v>
      </c>
      <c r="G31" s="222">
        <v>661458</v>
      </c>
      <c r="H31" s="223">
        <v>16272</v>
      </c>
      <c r="I31" s="223">
        <v>53297</v>
      </c>
      <c r="J31" s="223">
        <v>24935</v>
      </c>
      <c r="K31" s="223">
        <v>210682</v>
      </c>
      <c r="L31" s="223">
        <v>6419</v>
      </c>
      <c r="M31" s="223">
        <v>397479</v>
      </c>
      <c r="N31" s="222"/>
      <c r="O31" s="222">
        <v>96351</v>
      </c>
      <c r="P31" s="222">
        <v>1025717</v>
      </c>
      <c r="Q31" s="222">
        <v>37612</v>
      </c>
      <c r="R31" s="222">
        <v>323407</v>
      </c>
      <c r="S31" s="222">
        <v>54472</v>
      </c>
      <c r="T31" s="222">
        <v>550222</v>
      </c>
      <c r="U31" s="222">
        <v>4267</v>
      </c>
      <c r="V31" s="222">
        <v>152088</v>
      </c>
    </row>
    <row r="32" spans="1:22" s="5" customFormat="1" ht="15" customHeight="1">
      <c r="A32" s="165"/>
      <c r="B32" s="146" t="s">
        <v>43</v>
      </c>
      <c r="C32" s="222">
        <v>140372</v>
      </c>
      <c r="D32" s="222">
        <v>1563932</v>
      </c>
      <c r="E32" s="222"/>
      <c r="F32" s="222">
        <v>49845</v>
      </c>
      <c r="G32" s="222">
        <v>649598</v>
      </c>
      <c r="H32" s="223">
        <v>10273</v>
      </c>
      <c r="I32" s="223">
        <v>46291</v>
      </c>
      <c r="J32" s="223">
        <v>32605</v>
      </c>
      <c r="K32" s="223">
        <v>171673</v>
      </c>
      <c r="L32" s="223">
        <v>6967</v>
      </c>
      <c r="M32" s="223">
        <v>431634</v>
      </c>
      <c r="N32" s="222"/>
      <c r="O32" s="222">
        <v>90527</v>
      </c>
      <c r="P32" s="222">
        <v>914334</v>
      </c>
      <c r="Q32" s="222">
        <v>25749</v>
      </c>
      <c r="R32" s="222">
        <v>224763</v>
      </c>
      <c r="S32" s="222">
        <v>60036</v>
      </c>
      <c r="T32" s="222">
        <v>520325</v>
      </c>
      <c r="U32" s="222">
        <v>4742</v>
      </c>
      <c r="V32" s="222">
        <v>169246</v>
      </c>
    </row>
    <row r="33" spans="1:22" s="5" customFormat="1" ht="15" customHeight="1">
      <c r="A33" s="165"/>
      <c r="B33" s="146" t="s">
        <v>44</v>
      </c>
      <c r="C33" s="222">
        <v>101119</v>
      </c>
      <c r="D33" s="222">
        <v>1099805</v>
      </c>
      <c r="E33" s="222"/>
      <c r="F33" s="222">
        <v>37736</v>
      </c>
      <c r="G33" s="222">
        <v>496512</v>
      </c>
      <c r="H33" s="223">
        <v>10208</v>
      </c>
      <c r="I33" s="223">
        <v>32972</v>
      </c>
      <c r="J33" s="223">
        <v>22301</v>
      </c>
      <c r="K33" s="223">
        <v>133133</v>
      </c>
      <c r="L33" s="223">
        <v>5227</v>
      </c>
      <c r="M33" s="223">
        <v>330407</v>
      </c>
      <c r="N33" s="222"/>
      <c r="O33" s="222">
        <v>63383</v>
      </c>
      <c r="P33" s="222">
        <v>603293</v>
      </c>
      <c r="Q33" s="222">
        <v>20345</v>
      </c>
      <c r="R33" s="222">
        <v>152844</v>
      </c>
      <c r="S33" s="222">
        <v>39474</v>
      </c>
      <c r="T33" s="222">
        <v>327444</v>
      </c>
      <c r="U33" s="222">
        <v>3564</v>
      </c>
      <c r="V33" s="222">
        <v>123005</v>
      </c>
    </row>
    <row r="34" spans="1:22" s="5" customFormat="1" ht="15" customHeight="1">
      <c r="A34" s="165"/>
      <c r="B34" s="146" t="s">
        <v>45</v>
      </c>
      <c r="C34" s="222">
        <v>141293</v>
      </c>
      <c r="D34" s="222">
        <v>1541157</v>
      </c>
      <c r="E34" s="222"/>
      <c r="F34" s="222">
        <v>45641</v>
      </c>
      <c r="G34" s="222">
        <v>581866</v>
      </c>
      <c r="H34" s="223">
        <v>12296</v>
      </c>
      <c r="I34" s="223">
        <v>57543</v>
      </c>
      <c r="J34" s="223">
        <v>27928</v>
      </c>
      <c r="K34" s="223">
        <v>188264</v>
      </c>
      <c r="L34" s="223">
        <v>5417</v>
      </c>
      <c r="M34" s="223">
        <v>336059</v>
      </c>
      <c r="N34" s="222"/>
      <c r="O34" s="222">
        <v>95652</v>
      </c>
      <c r="P34" s="222">
        <v>959291</v>
      </c>
      <c r="Q34" s="222">
        <v>37951</v>
      </c>
      <c r="R34" s="222">
        <v>322399</v>
      </c>
      <c r="S34" s="222">
        <v>54000</v>
      </c>
      <c r="T34" s="222">
        <v>506430</v>
      </c>
      <c r="U34" s="222">
        <v>3701</v>
      </c>
      <c r="V34" s="222">
        <v>130462</v>
      </c>
    </row>
    <row r="35" spans="1:22" s="5" customFormat="1" ht="15" customHeight="1">
      <c r="A35" s="165"/>
      <c r="B35" s="146" t="s">
        <v>46</v>
      </c>
      <c r="C35" s="222">
        <v>190099</v>
      </c>
      <c r="D35" s="222">
        <v>1969712</v>
      </c>
      <c r="E35" s="222"/>
      <c r="F35" s="222">
        <v>50927</v>
      </c>
      <c r="G35" s="222">
        <v>670160</v>
      </c>
      <c r="H35" s="223">
        <v>14362</v>
      </c>
      <c r="I35" s="223">
        <v>47102</v>
      </c>
      <c r="J35" s="223">
        <v>29629</v>
      </c>
      <c r="K35" s="223">
        <v>179307</v>
      </c>
      <c r="L35" s="223">
        <v>6936</v>
      </c>
      <c r="M35" s="223">
        <v>443751</v>
      </c>
      <c r="N35" s="222"/>
      <c r="O35" s="222">
        <v>139172</v>
      </c>
      <c r="P35" s="222">
        <v>1299552</v>
      </c>
      <c r="Q35" s="222">
        <v>53676</v>
      </c>
      <c r="R35" s="222">
        <v>447674</v>
      </c>
      <c r="S35" s="222">
        <v>80930</v>
      </c>
      <c r="T35" s="222">
        <v>695269</v>
      </c>
      <c r="U35" s="222">
        <v>4566</v>
      </c>
      <c r="V35" s="222">
        <v>156609</v>
      </c>
    </row>
    <row r="36" spans="1:22" s="5" customFormat="1" ht="15" customHeight="1">
      <c r="A36" s="165"/>
      <c r="B36" s="146" t="s">
        <v>47</v>
      </c>
      <c r="C36" s="222">
        <v>214988</v>
      </c>
      <c r="D36" s="222">
        <v>2401724</v>
      </c>
      <c r="E36" s="222"/>
      <c r="F36" s="222">
        <v>56889</v>
      </c>
      <c r="G36" s="222">
        <v>760597</v>
      </c>
      <c r="H36" s="223">
        <v>16872</v>
      </c>
      <c r="I36" s="223">
        <v>51967</v>
      </c>
      <c r="J36" s="223">
        <v>32092</v>
      </c>
      <c r="K36" s="223">
        <v>206349</v>
      </c>
      <c r="L36" s="223">
        <v>7925</v>
      </c>
      <c r="M36" s="223">
        <v>502281</v>
      </c>
      <c r="N36" s="222"/>
      <c r="O36" s="222">
        <v>158099</v>
      </c>
      <c r="P36" s="222">
        <v>1641127</v>
      </c>
      <c r="Q36" s="222">
        <v>61008</v>
      </c>
      <c r="R36" s="222">
        <v>545280</v>
      </c>
      <c r="S36" s="222">
        <v>91520</v>
      </c>
      <c r="T36" s="222">
        <v>909776</v>
      </c>
      <c r="U36" s="222">
        <v>5571</v>
      </c>
      <c r="V36" s="222">
        <v>186071</v>
      </c>
    </row>
    <row r="37" spans="1:22" s="5" customFormat="1" ht="15" customHeight="1">
      <c r="A37" s="165"/>
      <c r="B37" s="146" t="s">
        <v>48</v>
      </c>
      <c r="C37" s="222">
        <v>45399</v>
      </c>
      <c r="D37" s="222">
        <v>571491</v>
      </c>
      <c r="E37" s="222"/>
      <c r="F37" s="222">
        <v>13409</v>
      </c>
      <c r="G37" s="222">
        <v>216186</v>
      </c>
      <c r="H37" s="223">
        <v>3840</v>
      </c>
      <c r="I37" s="223">
        <v>11394</v>
      </c>
      <c r="J37" s="223">
        <v>6995</v>
      </c>
      <c r="K37" s="223">
        <v>42867</v>
      </c>
      <c r="L37" s="223">
        <v>2574</v>
      </c>
      <c r="M37" s="223">
        <v>161925</v>
      </c>
      <c r="N37" s="222"/>
      <c r="O37" s="222">
        <v>31990</v>
      </c>
      <c r="P37" s="222">
        <v>355305</v>
      </c>
      <c r="Q37" s="222">
        <v>9558</v>
      </c>
      <c r="R37" s="222">
        <v>99058</v>
      </c>
      <c r="S37" s="222">
        <v>20900</v>
      </c>
      <c r="T37" s="222">
        <v>201231</v>
      </c>
      <c r="U37" s="222">
        <v>1532</v>
      </c>
      <c r="V37" s="222">
        <v>55016</v>
      </c>
    </row>
    <row r="38" spans="1:22" s="5" customFormat="1" ht="15" customHeight="1">
      <c r="A38" s="165"/>
      <c r="B38" s="146" t="s">
        <v>49</v>
      </c>
      <c r="C38" s="222">
        <v>213582</v>
      </c>
      <c r="D38" s="222">
        <v>2763442</v>
      </c>
      <c r="E38" s="222"/>
      <c r="F38" s="222">
        <v>55021</v>
      </c>
      <c r="G38" s="222">
        <v>939258</v>
      </c>
      <c r="H38" s="223">
        <v>15203</v>
      </c>
      <c r="I38" s="223">
        <v>48247</v>
      </c>
      <c r="J38" s="223">
        <v>29273</v>
      </c>
      <c r="K38" s="223">
        <v>218891</v>
      </c>
      <c r="L38" s="223">
        <v>10545</v>
      </c>
      <c r="M38" s="223">
        <v>672120</v>
      </c>
      <c r="N38" s="222"/>
      <c r="O38" s="222">
        <v>158561</v>
      </c>
      <c r="P38" s="222">
        <v>1824184</v>
      </c>
      <c r="Q38" s="222">
        <v>48367</v>
      </c>
      <c r="R38" s="222">
        <v>473294</v>
      </c>
      <c r="S38" s="222">
        <v>103046</v>
      </c>
      <c r="T38" s="222">
        <v>1106217</v>
      </c>
      <c r="U38" s="222">
        <v>7148</v>
      </c>
      <c r="V38" s="222">
        <v>244673</v>
      </c>
    </row>
    <row r="39" spans="1:22" s="5" customFormat="1" ht="15" customHeight="1">
      <c r="A39" s="165"/>
      <c r="B39" s="146" t="s">
        <v>50</v>
      </c>
      <c r="C39" s="222">
        <v>23658</v>
      </c>
      <c r="D39" s="222">
        <v>303460</v>
      </c>
      <c r="E39" s="222"/>
      <c r="F39" s="222">
        <v>8909</v>
      </c>
      <c r="G39" s="222">
        <v>138729</v>
      </c>
      <c r="H39" s="223">
        <v>1809</v>
      </c>
      <c r="I39" s="223">
        <v>8677</v>
      </c>
      <c r="J39" s="223">
        <v>5676</v>
      </c>
      <c r="K39" s="223">
        <v>41918</v>
      </c>
      <c r="L39" s="223">
        <v>1424</v>
      </c>
      <c r="M39" s="223">
        <v>88134</v>
      </c>
      <c r="N39" s="222"/>
      <c r="O39" s="222">
        <v>14749</v>
      </c>
      <c r="P39" s="222">
        <v>164731</v>
      </c>
      <c r="Q39" s="222">
        <v>4266</v>
      </c>
      <c r="R39" s="222">
        <v>40712</v>
      </c>
      <c r="S39" s="222">
        <v>9468</v>
      </c>
      <c r="T39" s="222">
        <v>88158</v>
      </c>
      <c r="U39" s="222">
        <v>1015</v>
      </c>
      <c r="V39" s="222">
        <v>35861</v>
      </c>
    </row>
    <row r="40" spans="1:22" s="5" customFormat="1" ht="15" customHeight="1">
      <c r="A40" s="165"/>
      <c r="B40" s="146" t="s">
        <v>51</v>
      </c>
      <c r="C40" s="222">
        <v>102816</v>
      </c>
      <c r="D40" s="222">
        <v>1171305</v>
      </c>
      <c r="E40" s="222"/>
      <c r="F40" s="222">
        <v>30881</v>
      </c>
      <c r="G40" s="222">
        <v>432571</v>
      </c>
      <c r="H40" s="223">
        <v>8724</v>
      </c>
      <c r="I40" s="223">
        <v>27666</v>
      </c>
      <c r="J40" s="223">
        <v>17680</v>
      </c>
      <c r="K40" s="223">
        <v>123021</v>
      </c>
      <c r="L40" s="223">
        <v>4477</v>
      </c>
      <c r="M40" s="223">
        <v>281884</v>
      </c>
      <c r="N40" s="222"/>
      <c r="O40" s="222">
        <v>71935</v>
      </c>
      <c r="P40" s="222">
        <v>738734</v>
      </c>
      <c r="Q40" s="222">
        <v>23392</v>
      </c>
      <c r="R40" s="222">
        <v>217080</v>
      </c>
      <c r="S40" s="222">
        <v>45505</v>
      </c>
      <c r="T40" s="222">
        <v>417978</v>
      </c>
      <c r="U40" s="222">
        <v>3038</v>
      </c>
      <c r="V40" s="222">
        <v>103676</v>
      </c>
    </row>
    <row r="41" spans="1:22" s="5" customFormat="1" ht="15" customHeight="1">
      <c r="A41" s="165"/>
      <c r="B41" s="146" t="s">
        <v>52</v>
      </c>
      <c r="C41" s="222">
        <v>78323</v>
      </c>
      <c r="D41" s="222">
        <v>908800</v>
      </c>
      <c r="E41" s="222"/>
      <c r="F41" s="222">
        <v>25663</v>
      </c>
      <c r="G41" s="222">
        <v>320872</v>
      </c>
      <c r="H41" s="223">
        <v>6766</v>
      </c>
      <c r="I41" s="223">
        <v>24489</v>
      </c>
      <c r="J41" s="223">
        <v>16002</v>
      </c>
      <c r="K41" s="223">
        <v>114758</v>
      </c>
      <c r="L41" s="223">
        <v>2895</v>
      </c>
      <c r="M41" s="223">
        <v>181625</v>
      </c>
      <c r="N41" s="222"/>
      <c r="O41" s="222">
        <v>52660</v>
      </c>
      <c r="P41" s="222">
        <v>587928</v>
      </c>
      <c r="Q41" s="222">
        <v>18944</v>
      </c>
      <c r="R41" s="222">
        <v>196615</v>
      </c>
      <c r="S41" s="222">
        <v>31816</v>
      </c>
      <c r="T41" s="222">
        <v>324710</v>
      </c>
      <c r="U41" s="222">
        <v>1900</v>
      </c>
      <c r="V41" s="222">
        <v>66603</v>
      </c>
    </row>
    <row r="42" spans="1:22" s="5" customFormat="1" ht="15" customHeight="1">
      <c r="A42" s="165"/>
      <c r="B42" s="146" t="s">
        <v>53</v>
      </c>
      <c r="C42" s="222">
        <v>85066</v>
      </c>
      <c r="D42" s="222">
        <v>935407</v>
      </c>
      <c r="E42" s="222"/>
      <c r="F42" s="222">
        <v>30074</v>
      </c>
      <c r="G42" s="222">
        <v>362027</v>
      </c>
      <c r="H42" s="223">
        <v>8344</v>
      </c>
      <c r="I42" s="223">
        <v>25463</v>
      </c>
      <c r="J42" s="223">
        <v>18140</v>
      </c>
      <c r="K42" s="223">
        <v>107591</v>
      </c>
      <c r="L42" s="223">
        <v>3590</v>
      </c>
      <c r="M42" s="223">
        <v>228973</v>
      </c>
      <c r="N42" s="222"/>
      <c r="O42" s="222">
        <v>54992</v>
      </c>
      <c r="P42" s="222">
        <v>573380</v>
      </c>
      <c r="Q42" s="222">
        <v>16601</v>
      </c>
      <c r="R42" s="222">
        <v>167870</v>
      </c>
      <c r="S42" s="222">
        <v>36213</v>
      </c>
      <c r="T42" s="222">
        <v>326499</v>
      </c>
      <c r="U42" s="222">
        <v>2178</v>
      </c>
      <c r="V42" s="222">
        <v>79011</v>
      </c>
    </row>
    <row r="43" spans="1:22" s="5" customFormat="1" ht="15" customHeight="1">
      <c r="A43" s="165"/>
      <c r="B43" s="208" t="s">
        <v>54</v>
      </c>
      <c r="C43" s="222">
        <v>56626</v>
      </c>
      <c r="D43" s="222">
        <v>613630</v>
      </c>
      <c r="E43" s="222"/>
      <c r="F43" s="222">
        <v>17602</v>
      </c>
      <c r="G43" s="222">
        <v>235951</v>
      </c>
      <c r="H43" s="223">
        <v>4636</v>
      </c>
      <c r="I43" s="223">
        <v>14937</v>
      </c>
      <c r="J43" s="223">
        <v>10480</v>
      </c>
      <c r="K43" s="223">
        <v>66669</v>
      </c>
      <c r="L43" s="223">
        <v>2486</v>
      </c>
      <c r="M43" s="223">
        <v>154345</v>
      </c>
      <c r="N43" s="222"/>
      <c r="O43" s="222">
        <v>39024</v>
      </c>
      <c r="P43" s="222">
        <v>377679</v>
      </c>
      <c r="Q43" s="222">
        <v>12697</v>
      </c>
      <c r="R43" s="222">
        <v>102884</v>
      </c>
      <c r="S43" s="222">
        <v>24578</v>
      </c>
      <c r="T43" s="222">
        <v>216399</v>
      </c>
      <c r="U43" s="222">
        <v>1749</v>
      </c>
      <c r="V43" s="222">
        <v>58396</v>
      </c>
    </row>
    <row r="44" spans="2:22" s="5" customFormat="1" ht="15" customHeight="1" thickBot="1">
      <c r="B44" s="118"/>
      <c r="C44" s="119"/>
      <c r="D44" s="119"/>
      <c r="E44" s="119"/>
      <c r="F44" s="119"/>
      <c r="G44" s="119"/>
      <c r="H44" s="119"/>
      <c r="I44" s="119"/>
      <c r="J44" s="119"/>
      <c r="K44" s="119"/>
      <c r="L44" s="119"/>
      <c r="M44" s="119"/>
      <c r="N44" s="119"/>
      <c r="O44" s="119"/>
      <c r="P44" s="119"/>
      <c r="Q44" s="119"/>
      <c r="R44" s="119"/>
      <c r="S44" s="119"/>
      <c r="T44" s="119"/>
      <c r="U44" s="119"/>
      <c r="V44" s="119"/>
    </row>
    <row r="45" spans="2:22" s="2" customFormat="1" ht="12.75" customHeight="1">
      <c r="B45" s="363" t="s">
        <v>229</v>
      </c>
      <c r="C45" s="364"/>
      <c r="D45" s="364"/>
      <c r="E45" s="364"/>
      <c r="F45" s="364"/>
      <c r="G45" s="364"/>
      <c r="H45" s="364"/>
      <c r="I45" s="364"/>
      <c r="J45" s="364"/>
      <c r="K45" s="364"/>
      <c r="L45" s="364"/>
      <c r="M45" s="364"/>
      <c r="N45" s="364"/>
      <c r="O45" s="304"/>
      <c r="P45" s="304"/>
      <c r="Q45" s="304"/>
      <c r="R45" s="304"/>
      <c r="S45" s="304"/>
      <c r="T45" s="304"/>
      <c r="U45" s="304"/>
      <c r="V45" s="304"/>
    </row>
    <row r="46" spans="2:22" s="2" customFormat="1" ht="11.25">
      <c r="B46" s="356" t="s">
        <v>264</v>
      </c>
      <c r="C46" s="356"/>
      <c r="D46" s="356"/>
      <c r="E46" s="356"/>
      <c r="F46" s="356"/>
      <c r="G46" s="356"/>
      <c r="H46" s="356"/>
      <c r="I46" s="356"/>
      <c r="J46" s="356"/>
      <c r="K46" s="356"/>
      <c r="L46" s="356"/>
      <c r="M46" s="356"/>
      <c r="N46" s="356"/>
      <c r="O46" s="356"/>
      <c r="P46" s="356"/>
      <c r="Q46" s="356"/>
      <c r="R46" s="356"/>
      <c r="S46" s="356"/>
      <c r="T46" s="356"/>
      <c r="U46" s="356"/>
      <c r="V46" s="356"/>
    </row>
    <row r="47" spans="2:14" s="2" customFormat="1" ht="12.75">
      <c r="B47" s="355" t="s">
        <v>265</v>
      </c>
      <c r="C47" s="355"/>
      <c r="D47" s="355"/>
      <c r="E47" s="355"/>
      <c r="F47" s="355"/>
      <c r="G47" s="355"/>
      <c r="H47" s="355"/>
      <c r="I47" s="355"/>
      <c r="J47" s="355"/>
      <c r="K47" s="355"/>
      <c r="L47" s="355"/>
      <c r="M47" s="355"/>
      <c r="N47" s="18"/>
    </row>
    <row r="48" spans="2:14" ht="12.75">
      <c r="B48" s="351" t="s">
        <v>18</v>
      </c>
      <c r="C48" s="351"/>
      <c r="D48" s="351"/>
      <c r="E48" s="351"/>
      <c r="F48" s="351"/>
      <c r="G48" s="351"/>
      <c r="H48" s="351"/>
      <c r="I48" s="351"/>
      <c r="J48" s="351"/>
      <c r="K48" s="351"/>
      <c r="L48" s="351"/>
      <c r="M48" s="351"/>
      <c r="N48" s="18"/>
    </row>
  </sheetData>
  <sheetProtection/>
  <mergeCells count="20">
    <mergeCell ref="B3:V3"/>
    <mergeCell ref="B4:B6"/>
    <mergeCell ref="C4:D4"/>
    <mergeCell ref="F4:M4"/>
    <mergeCell ref="O4:V4"/>
    <mergeCell ref="C5:C6"/>
    <mergeCell ref="D5:D6"/>
    <mergeCell ref="F5:G5"/>
    <mergeCell ref="O5:P5"/>
    <mergeCell ref="U5:V5"/>
    <mergeCell ref="B45:N45"/>
    <mergeCell ref="B47:M47"/>
    <mergeCell ref="B48:M48"/>
    <mergeCell ref="B46:V46"/>
    <mergeCell ref="B2:V2"/>
    <mergeCell ref="L5:M5"/>
    <mergeCell ref="Q5:R5"/>
    <mergeCell ref="H5:I5"/>
    <mergeCell ref="J5:K5"/>
    <mergeCell ref="S5:T5"/>
  </mergeCells>
  <hyperlinks>
    <hyperlink ref="B1" location="Índice!A1" display="Regresar"/>
  </hyperlinks>
  <printOptions horizontalCentered="1"/>
  <pageMargins left="0.2755905511811024" right="0.2755905511811024" top="0.3937007874015748" bottom="0" header="0.15748031496062992" footer="0"/>
  <pageSetup fitToHeight="1"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sheetPr>
    <pageSetUpPr fitToPage="1"/>
  </sheetPr>
  <dimension ref="A1:V47"/>
  <sheetViews>
    <sheetView showGridLines="0" showZeros="0" zoomScaleSheetLayoutView="49" zoomScalePageLayoutView="0" workbookViewId="0" topLeftCell="A1">
      <selection activeCell="B1" sqref="B1"/>
    </sheetView>
  </sheetViews>
  <sheetFormatPr defaultColWidth="11.5546875" defaultRowHeight="15.75"/>
  <cols>
    <col min="1" max="1" width="0.9921875" style="19" customWidth="1"/>
    <col min="2" max="2" width="22.5546875" style="19" customWidth="1"/>
    <col min="3" max="3" width="1.99609375" style="19" customWidth="1"/>
    <col min="4" max="5" width="10.10546875" style="19" customWidth="1"/>
    <col min="6" max="6" width="2.21484375" style="19" customWidth="1"/>
    <col min="7" max="8" width="10.10546875" style="19" customWidth="1"/>
    <col min="9" max="9" width="2.10546875" style="19" customWidth="1"/>
    <col min="10" max="11" width="10.10546875" style="19" customWidth="1"/>
    <col min="12" max="12" width="2.10546875" style="19" customWidth="1"/>
    <col min="13" max="14" width="10.10546875" style="19" customWidth="1"/>
    <col min="15" max="16384" width="11.5546875" style="19" customWidth="1"/>
  </cols>
  <sheetData>
    <row r="1" spans="2:3" s="249" customFormat="1" ht="15">
      <c r="B1" s="246" t="s">
        <v>166</v>
      </c>
      <c r="C1" s="255"/>
    </row>
    <row r="2" spans="2:14" s="249" customFormat="1" ht="16.5" customHeight="1">
      <c r="B2" s="370" t="s">
        <v>235</v>
      </c>
      <c r="C2" s="370"/>
      <c r="D2" s="370"/>
      <c r="E2" s="370"/>
      <c r="F2" s="370"/>
      <c r="G2" s="370"/>
      <c r="H2" s="370"/>
      <c r="I2" s="370"/>
      <c r="J2" s="370"/>
      <c r="K2" s="370"/>
      <c r="L2" s="370"/>
      <c r="M2" s="370"/>
      <c r="N2" s="370"/>
    </row>
    <row r="3" spans="2:14" s="249" customFormat="1" ht="16.5" customHeight="1" thickBot="1">
      <c r="B3" s="354" t="s">
        <v>215</v>
      </c>
      <c r="C3" s="354"/>
      <c r="D3" s="354"/>
      <c r="E3" s="354"/>
      <c r="F3" s="354"/>
      <c r="G3" s="373"/>
      <c r="H3" s="373"/>
      <c r="I3" s="354"/>
      <c r="J3" s="354"/>
      <c r="K3" s="354"/>
      <c r="L3" s="354"/>
      <c r="M3" s="354"/>
      <c r="N3" s="354"/>
    </row>
    <row r="4" spans="2:14" ht="12.75" customHeight="1" thickTop="1">
      <c r="B4" s="372" t="s">
        <v>110</v>
      </c>
      <c r="C4" s="237"/>
      <c r="D4" s="372" t="s">
        <v>112</v>
      </c>
      <c r="E4" s="372"/>
      <c r="F4" s="243"/>
      <c r="G4" s="371" t="s">
        <v>114</v>
      </c>
      <c r="H4" s="371"/>
      <c r="I4" s="243"/>
      <c r="J4" s="372" t="s">
        <v>115</v>
      </c>
      <c r="K4" s="372"/>
      <c r="L4" s="243"/>
      <c r="M4" s="372" t="s">
        <v>116</v>
      </c>
      <c r="N4" s="372"/>
    </row>
    <row r="5" spans="2:14" ht="12.75" customHeight="1">
      <c r="B5" s="374"/>
      <c r="C5" s="272"/>
      <c r="D5" s="272" t="s">
        <v>111</v>
      </c>
      <c r="E5" s="273" t="s">
        <v>113</v>
      </c>
      <c r="F5" s="55"/>
      <c r="G5" s="275" t="s">
        <v>111</v>
      </c>
      <c r="H5" s="275" t="s">
        <v>113</v>
      </c>
      <c r="I5" s="55"/>
      <c r="J5" s="245" t="s">
        <v>111</v>
      </c>
      <c r="K5" s="245" t="s">
        <v>113</v>
      </c>
      <c r="L5" s="55"/>
      <c r="M5" s="245" t="s">
        <v>111</v>
      </c>
      <c r="N5" s="245" t="s">
        <v>113</v>
      </c>
    </row>
    <row r="6" spans="4:14" ht="12.75" customHeight="1">
      <c r="D6" s="40"/>
      <c r="E6" s="40"/>
      <c r="F6" s="40"/>
      <c r="G6" s="40"/>
      <c r="H6" s="40"/>
      <c r="I6" s="40"/>
      <c r="J6" s="40"/>
      <c r="K6" s="40"/>
      <c r="L6" s="40"/>
      <c r="M6" s="40"/>
      <c r="N6" s="40"/>
    </row>
    <row r="7" spans="2:14" s="128" customFormat="1" ht="12.75" customHeight="1">
      <c r="B7" s="152" t="s">
        <v>117</v>
      </c>
      <c r="C7" s="129"/>
      <c r="D7" s="192">
        <v>3244252</v>
      </c>
      <c r="E7" s="192">
        <v>12473517</v>
      </c>
      <c r="F7" s="192"/>
      <c r="G7" s="192">
        <v>1875</v>
      </c>
      <c r="H7" s="192">
        <v>27175</v>
      </c>
      <c r="I7" s="192"/>
      <c r="J7" s="192">
        <v>3198251</v>
      </c>
      <c r="K7" s="192">
        <v>10070957</v>
      </c>
      <c r="L7" s="192"/>
      <c r="M7" s="192">
        <v>44126</v>
      </c>
      <c r="N7" s="192">
        <v>2375385</v>
      </c>
    </row>
    <row r="8" spans="1:14" ht="12.75" customHeight="1">
      <c r="A8" s="5"/>
      <c r="B8" s="4" t="s">
        <v>24</v>
      </c>
      <c r="C8" s="4"/>
      <c r="D8" s="193">
        <v>67568</v>
      </c>
      <c r="E8" s="193">
        <v>312723</v>
      </c>
      <c r="F8" s="193"/>
      <c r="G8" s="189">
        <v>25</v>
      </c>
      <c r="H8" s="189">
        <v>174</v>
      </c>
      <c r="I8" s="6"/>
      <c r="J8" s="189">
        <v>66378</v>
      </c>
      <c r="K8" s="189">
        <v>250960</v>
      </c>
      <c r="L8" s="6"/>
      <c r="M8" s="189">
        <v>1165</v>
      </c>
      <c r="N8" s="189">
        <v>61589</v>
      </c>
    </row>
    <row r="9" spans="1:14" ht="12.75" customHeight="1">
      <c r="A9" s="5"/>
      <c r="B9" s="4" t="s">
        <v>25</v>
      </c>
      <c r="C9" s="4"/>
      <c r="D9" s="193">
        <v>109099</v>
      </c>
      <c r="E9" s="193">
        <v>428775</v>
      </c>
      <c r="F9" s="193"/>
      <c r="G9" s="189">
        <v>52</v>
      </c>
      <c r="H9" s="189">
        <v>314</v>
      </c>
      <c r="I9" s="6"/>
      <c r="J9" s="189">
        <v>106970</v>
      </c>
      <c r="K9" s="189">
        <v>315292</v>
      </c>
      <c r="L9" s="6"/>
      <c r="M9" s="189">
        <v>2077</v>
      </c>
      <c r="N9" s="189">
        <v>113169</v>
      </c>
    </row>
    <row r="10" spans="1:14" ht="12.75" customHeight="1">
      <c r="A10" s="5"/>
      <c r="B10" s="4" t="s">
        <v>26</v>
      </c>
      <c r="C10" s="4"/>
      <c r="D10" s="193">
        <v>36380</v>
      </c>
      <c r="E10" s="193">
        <v>127436</v>
      </c>
      <c r="F10" s="193"/>
      <c r="G10" s="189">
        <v>12</v>
      </c>
      <c r="H10" s="189">
        <v>93</v>
      </c>
      <c r="I10" s="6"/>
      <c r="J10" s="189">
        <v>35745</v>
      </c>
      <c r="K10" s="189">
        <v>93216</v>
      </c>
      <c r="L10" s="6"/>
      <c r="M10" s="189">
        <v>623</v>
      </c>
      <c r="N10" s="189">
        <v>34127</v>
      </c>
    </row>
    <row r="11" spans="1:14" ht="12.75" customHeight="1">
      <c r="A11" s="5"/>
      <c r="B11" s="4" t="s">
        <v>27</v>
      </c>
      <c r="C11" s="4"/>
      <c r="D11" s="193">
        <v>32787</v>
      </c>
      <c r="E11" s="193">
        <v>92009</v>
      </c>
      <c r="F11" s="193"/>
      <c r="G11" s="189">
        <v>8</v>
      </c>
      <c r="H11" s="189">
        <v>191</v>
      </c>
      <c r="I11" s="6"/>
      <c r="J11" s="189">
        <v>32500</v>
      </c>
      <c r="K11" s="189">
        <v>77283</v>
      </c>
      <c r="L11" s="6"/>
      <c r="M11" s="189">
        <v>279</v>
      </c>
      <c r="N11" s="189">
        <v>14535</v>
      </c>
    </row>
    <row r="12" spans="1:14" ht="12.75" customHeight="1">
      <c r="A12" s="5"/>
      <c r="B12" s="125" t="s">
        <v>28</v>
      </c>
      <c r="C12" s="125"/>
      <c r="D12" s="194">
        <v>89846</v>
      </c>
      <c r="E12" s="193">
        <v>337816</v>
      </c>
      <c r="F12" s="193"/>
      <c r="G12" s="189">
        <v>16</v>
      </c>
      <c r="H12" s="189">
        <v>331</v>
      </c>
      <c r="I12" s="6"/>
      <c r="J12" s="189">
        <v>88480</v>
      </c>
      <c r="K12" s="189">
        <v>264385</v>
      </c>
      <c r="L12" s="6"/>
      <c r="M12" s="189">
        <v>1350</v>
      </c>
      <c r="N12" s="189">
        <v>73100</v>
      </c>
    </row>
    <row r="13" spans="1:14" ht="12.75" customHeight="1">
      <c r="A13" s="5"/>
      <c r="B13" s="124" t="s">
        <v>171</v>
      </c>
      <c r="C13" s="125"/>
      <c r="D13" s="194">
        <v>128866</v>
      </c>
      <c r="E13" s="193">
        <v>503963</v>
      </c>
      <c r="F13" s="193"/>
      <c r="G13" s="189">
        <v>69</v>
      </c>
      <c r="H13" s="189">
        <v>1056</v>
      </c>
      <c r="I13" s="6"/>
      <c r="J13" s="189">
        <v>127310</v>
      </c>
      <c r="K13" s="189">
        <v>421622</v>
      </c>
      <c r="L13" s="6"/>
      <c r="M13" s="189">
        <v>1487</v>
      </c>
      <c r="N13" s="189">
        <v>81285</v>
      </c>
    </row>
    <row r="14" spans="1:14" ht="12.75" customHeight="1">
      <c r="A14" s="5"/>
      <c r="B14" s="124" t="s">
        <v>169</v>
      </c>
      <c r="C14" s="125"/>
      <c r="D14" s="194">
        <v>103123</v>
      </c>
      <c r="E14" s="193">
        <v>380552</v>
      </c>
      <c r="F14" s="193"/>
      <c r="G14" s="189">
        <v>153</v>
      </c>
      <c r="H14" s="189">
        <v>2039</v>
      </c>
      <c r="I14" s="6"/>
      <c r="J14" s="189">
        <v>101612</v>
      </c>
      <c r="K14" s="189">
        <v>303513</v>
      </c>
      <c r="L14" s="6"/>
      <c r="M14" s="189">
        <v>1358</v>
      </c>
      <c r="N14" s="189">
        <v>75000</v>
      </c>
    </row>
    <row r="15" spans="1:14" ht="12.75" customHeight="1">
      <c r="A15" s="5"/>
      <c r="B15" s="125" t="s">
        <v>31</v>
      </c>
      <c r="C15" s="125"/>
      <c r="D15" s="194">
        <v>37610</v>
      </c>
      <c r="E15" s="193">
        <v>119132</v>
      </c>
      <c r="F15" s="193"/>
      <c r="G15" s="189">
        <v>15</v>
      </c>
      <c r="H15" s="189">
        <v>174</v>
      </c>
      <c r="I15" s="6"/>
      <c r="J15" s="189">
        <v>37145</v>
      </c>
      <c r="K15" s="189">
        <v>94821</v>
      </c>
      <c r="L15" s="6"/>
      <c r="M15" s="189">
        <v>450</v>
      </c>
      <c r="N15" s="189">
        <v>24137</v>
      </c>
    </row>
    <row r="16" spans="1:14" ht="12.75" customHeight="1">
      <c r="A16" s="5"/>
      <c r="B16" s="4" t="s">
        <v>270</v>
      </c>
      <c r="C16" s="4"/>
      <c r="D16" s="193">
        <v>160437</v>
      </c>
      <c r="E16" s="193">
        <v>508288</v>
      </c>
      <c r="F16" s="193"/>
      <c r="G16" s="189">
        <v>22</v>
      </c>
      <c r="H16" s="189">
        <v>265</v>
      </c>
      <c r="I16" s="6"/>
      <c r="J16" s="189">
        <v>159146</v>
      </c>
      <c r="K16" s="189">
        <v>440237</v>
      </c>
      <c r="L16" s="6"/>
      <c r="M16" s="189">
        <v>1269</v>
      </c>
      <c r="N16" s="189">
        <v>67786</v>
      </c>
    </row>
    <row r="17" spans="1:14" ht="12.75" customHeight="1">
      <c r="A17" s="5"/>
      <c r="B17" s="4" t="s">
        <v>271</v>
      </c>
      <c r="C17" s="4"/>
      <c r="D17" s="193">
        <v>187553</v>
      </c>
      <c r="E17" s="193">
        <v>671958</v>
      </c>
      <c r="F17" s="193"/>
      <c r="G17" s="189">
        <v>80</v>
      </c>
      <c r="H17" s="189">
        <v>1179</v>
      </c>
      <c r="I17" s="6"/>
      <c r="J17" s="189">
        <v>185076</v>
      </c>
      <c r="K17" s="189">
        <v>539486</v>
      </c>
      <c r="L17" s="6"/>
      <c r="M17" s="189">
        <v>2397</v>
      </c>
      <c r="N17" s="189">
        <v>131293</v>
      </c>
    </row>
    <row r="18" spans="1:14" ht="12.75" customHeight="1">
      <c r="A18" s="5"/>
      <c r="B18" s="4" t="s">
        <v>32</v>
      </c>
      <c r="C18" s="4"/>
      <c r="D18" s="193">
        <v>23384</v>
      </c>
      <c r="E18" s="193">
        <v>123635</v>
      </c>
      <c r="F18" s="193"/>
      <c r="G18" s="189">
        <v>8</v>
      </c>
      <c r="H18" s="189">
        <v>169</v>
      </c>
      <c r="I18" s="6"/>
      <c r="J18" s="189">
        <v>22696</v>
      </c>
      <c r="K18" s="189">
        <v>87312</v>
      </c>
      <c r="L18" s="6"/>
      <c r="M18" s="189">
        <v>680</v>
      </c>
      <c r="N18" s="189">
        <v>36154</v>
      </c>
    </row>
    <row r="19" spans="1:14" ht="12.75" customHeight="1">
      <c r="A19" s="5"/>
      <c r="B19" s="4" t="s">
        <v>33</v>
      </c>
      <c r="C19" s="4"/>
      <c r="D19" s="193">
        <v>128385</v>
      </c>
      <c r="E19" s="193">
        <v>555474</v>
      </c>
      <c r="F19" s="193"/>
      <c r="G19" s="189">
        <v>53</v>
      </c>
      <c r="H19" s="189">
        <v>864</v>
      </c>
      <c r="I19" s="6"/>
      <c r="J19" s="189">
        <v>126345</v>
      </c>
      <c r="K19" s="189">
        <v>446402</v>
      </c>
      <c r="L19" s="6"/>
      <c r="M19" s="189">
        <v>1987</v>
      </c>
      <c r="N19" s="189">
        <v>108208</v>
      </c>
    </row>
    <row r="20" spans="1:14" ht="12.75" customHeight="1">
      <c r="A20" s="5"/>
      <c r="B20" s="4" t="s">
        <v>34</v>
      </c>
      <c r="C20" s="4"/>
      <c r="D20" s="193">
        <v>49305</v>
      </c>
      <c r="E20" s="193">
        <v>144558</v>
      </c>
      <c r="F20" s="193"/>
      <c r="G20" s="189">
        <v>19</v>
      </c>
      <c r="H20" s="189">
        <v>270</v>
      </c>
      <c r="I20" s="6"/>
      <c r="J20" s="189">
        <v>48922</v>
      </c>
      <c r="K20" s="189">
        <v>123218</v>
      </c>
      <c r="L20" s="6"/>
      <c r="M20" s="189">
        <v>364</v>
      </c>
      <c r="N20" s="189">
        <v>21070</v>
      </c>
    </row>
    <row r="21" spans="1:14" ht="12.75" customHeight="1">
      <c r="A21" s="5"/>
      <c r="B21" s="4" t="s">
        <v>35</v>
      </c>
      <c r="C21" s="4"/>
      <c r="D21" s="193">
        <v>37478</v>
      </c>
      <c r="E21" s="193">
        <v>152392</v>
      </c>
      <c r="F21" s="193"/>
      <c r="G21" s="189">
        <v>84</v>
      </c>
      <c r="H21" s="189">
        <v>1234</v>
      </c>
      <c r="I21" s="6"/>
      <c r="J21" s="189">
        <v>36768</v>
      </c>
      <c r="K21" s="189">
        <v>117167</v>
      </c>
      <c r="L21" s="6"/>
      <c r="M21" s="189">
        <v>626</v>
      </c>
      <c r="N21" s="189">
        <v>33991</v>
      </c>
    </row>
    <row r="22" spans="1:14" ht="12.75" customHeight="1">
      <c r="A22" s="5"/>
      <c r="B22" s="4" t="s">
        <v>36</v>
      </c>
      <c r="C22" s="4"/>
      <c r="D22" s="193">
        <v>276180</v>
      </c>
      <c r="E22" s="193">
        <v>1365370</v>
      </c>
      <c r="F22" s="193"/>
      <c r="G22" s="189">
        <v>83</v>
      </c>
      <c r="H22" s="189">
        <v>1346</v>
      </c>
      <c r="I22" s="6"/>
      <c r="J22" s="189">
        <v>271086</v>
      </c>
      <c r="K22" s="189">
        <v>1102650</v>
      </c>
      <c r="L22" s="6"/>
      <c r="M22" s="189">
        <v>5011</v>
      </c>
      <c r="N22" s="189">
        <v>261374</v>
      </c>
    </row>
    <row r="23" spans="1:14" ht="12.75" customHeight="1">
      <c r="A23" s="5"/>
      <c r="B23" s="4" t="s">
        <v>268</v>
      </c>
      <c r="C23" s="4"/>
      <c r="D23" s="193">
        <v>230930</v>
      </c>
      <c r="E23" s="193">
        <v>924891</v>
      </c>
      <c r="F23" s="193"/>
      <c r="G23" s="189">
        <v>121</v>
      </c>
      <c r="H23" s="189">
        <v>1328</v>
      </c>
      <c r="I23" s="6"/>
      <c r="J23" s="189">
        <v>228393</v>
      </c>
      <c r="K23" s="189">
        <v>787668</v>
      </c>
      <c r="L23" s="6"/>
      <c r="M23" s="189">
        <v>2416</v>
      </c>
      <c r="N23" s="189">
        <v>135895</v>
      </c>
    </row>
    <row r="24" spans="1:14" ht="12.75" customHeight="1">
      <c r="A24" s="5"/>
      <c r="B24" s="4" t="s">
        <v>269</v>
      </c>
      <c r="C24" s="4"/>
      <c r="D24" s="193">
        <v>143358</v>
      </c>
      <c r="E24" s="193">
        <v>491149</v>
      </c>
      <c r="F24" s="193"/>
      <c r="G24" s="189">
        <v>79</v>
      </c>
      <c r="H24" s="189">
        <v>1062</v>
      </c>
      <c r="I24" s="6"/>
      <c r="J24" s="189">
        <v>141949</v>
      </c>
      <c r="K24" s="189">
        <v>418329</v>
      </c>
      <c r="L24" s="6"/>
      <c r="M24" s="189">
        <v>1330</v>
      </c>
      <c r="N24" s="189">
        <v>71758</v>
      </c>
    </row>
    <row r="25" spans="1:14" ht="12.75" customHeight="1">
      <c r="A25" s="5"/>
      <c r="B25" s="4" t="s">
        <v>37</v>
      </c>
      <c r="C25" s="4"/>
      <c r="D25" s="193">
        <v>80714</v>
      </c>
      <c r="E25" s="193">
        <v>302440</v>
      </c>
      <c r="F25" s="193"/>
      <c r="G25" s="189">
        <v>30</v>
      </c>
      <c r="H25" s="189">
        <v>437</v>
      </c>
      <c r="I25" s="6"/>
      <c r="J25" s="189">
        <v>79373</v>
      </c>
      <c r="K25" s="189">
        <v>233155</v>
      </c>
      <c r="L25" s="6"/>
      <c r="M25" s="189">
        <v>1311</v>
      </c>
      <c r="N25" s="189">
        <v>68848</v>
      </c>
    </row>
    <row r="26" spans="1:14" ht="12.75" customHeight="1">
      <c r="A26" s="5"/>
      <c r="B26" s="4" t="s">
        <v>38</v>
      </c>
      <c r="C26" s="4"/>
      <c r="D26" s="193">
        <v>72990</v>
      </c>
      <c r="E26" s="193">
        <v>206051</v>
      </c>
      <c r="F26" s="193"/>
      <c r="G26" s="189">
        <v>254</v>
      </c>
      <c r="H26" s="189">
        <v>4773</v>
      </c>
      <c r="I26" s="6"/>
      <c r="J26" s="189">
        <v>72234</v>
      </c>
      <c r="K26" s="189">
        <v>174031</v>
      </c>
      <c r="L26" s="6"/>
      <c r="M26" s="189">
        <v>502</v>
      </c>
      <c r="N26" s="189">
        <v>27247</v>
      </c>
    </row>
    <row r="27" spans="1:14" ht="12.75" customHeight="1">
      <c r="A27" s="5"/>
      <c r="B27" s="4" t="s">
        <v>39</v>
      </c>
      <c r="C27" s="4"/>
      <c r="D27" s="193">
        <v>38404</v>
      </c>
      <c r="E27" s="193">
        <v>125461</v>
      </c>
      <c r="F27" s="193"/>
      <c r="G27" s="189">
        <v>8</v>
      </c>
      <c r="H27" s="189">
        <v>169</v>
      </c>
      <c r="I27" s="6"/>
      <c r="J27" s="189">
        <v>37939</v>
      </c>
      <c r="K27" s="189">
        <v>99421</v>
      </c>
      <c r="L27" s="6"/>
      <c r="M27" s="189">
        <v>457</v>
      </c>
      <c r="N27" s="189">
        <v>25871</v>
      </c>
    </row>
    <row r="28" spans="1:14" ht="12.75" customHeight="1">
      <c r="A28" s="5"/>
      <c r="B28" s="4" t="s">
        <v>40</v>
      </c>
      <c r="C28" s="4"/>
      <c r="D28" s="193">
        <v>96439</v>
      </c>
      <c r="E28" s="193">
        <v>417966</v>
      </c>
      <c r="F28" s="193"/>
      <c r="G28" s="189">
        <v>94</v>
      </c>
      <c r="H28" s="189">
        <v>1244</v>
      </c>
      <c r="I28" s="6"/>
      <c r="J28" s="189">
        <v>94883</v>
      </c>
      <c r="K28" s="189">
        <v>336642</v>
      </c>
      <c r="L28" s="6"/>
      <c r="M28" s="189">
        <v>1462</v>
      </c>
      <c r="N28" s="189">
        <v>80080</v>
      </c>
    </row>
    <row r="29" spans="1:14" ht="12.75" customHeight="1">
      <c r="A29" s="5"/>
      <c r="B29" s="4" t="s">
        <v>41</v>
      </c>
      <c r="C29" s="4"/>
      <c r="D29" s="193">
        <v>60706</v>
      </c>
      <c r="E29" s="193">
        <v>268788</v>
      </c>
      <c r="F29" s="193"/>
      <c r="G29" s="189">
        <v>28</v>
      </c>
      <c r="H29" s="189">
        <v>487</v>
      </c>
      <c r="I29" s="6"/>
      <c r="J29" s="189">
        <v>59469</v>
      </c>
      <c r="K29" s="189">
        <v>207296</v>
      </c>
      <c r="L29" s="6"/>
      <c r="M29" s="189">
        <v>1209</v>
      </c>
      <c r="N29" s="189">
        <v>61005</v>
      </c>
    </row>
    <row r="30" spans="1:14" ht="12.75" customHeight="1">
      <c r="A30" s="5"/>
      <c r="B30" s="4" t="s">
        <v>42</v>
      </c>
      <c r="C30" s="4"/>
      <c r="D30" s="193">
        <v>94340</v>
      </c>
      <c r="E30" s="193">
        <v>319867</v>
      </c>
      <c r="F30" s="193"/>
      <c r="G30" s="189">
        <v>21</v>
      </c>
      <c r="H30" s="189">
        <v>229</v>
      </c>
      <c r="I30" s="6"/>
      <c r="J30" s="189">
        <v>92858</v>
      </c>
      <c r="K30" s="189">
        <v>243076</v>
      </c>
      <c r="L30" s="6"/>
      <c r="M30" s="189">
        <v>1461</v>
      </c>
      <c r="N30" s="189">
        <v>76562</v>
      </c>
    </row>
    <row r="31" spans="1:14" ht="12.75" customHeight="1">
      <c r="A31" s="5"/>
      <c r="B31" s="4" t="s">
        <v>43</v>
      </c>
      <c r="C31" s="4"/>
      <c r="D31" s="193">
        <v>64516</v>
      </c>
      <c r="E31" s="193">
        <v>222482</v>
      </c>
      <c r="F31" s="193"/>
      <c r="G31" s="189">
        <v>67</v>
      </c>
      <c r="H31" s="189">
        <v>906</v>
      </c>
      <c r="I31" s="6"/>
      <c r="J31" s="189">
        <v>63593</v>
      </c>
      <c r="K31" s="189">
        <v>175828</v>
      </c>
      <c r="L31" s="6"/>
      <c r="M31" s="189">
        <v>856</v>
      </c>
      <c r="N31" s="189">
        <v>45748</v>
      </c>
    </row>
    <row r="32" spans="1:14" ht="12.75" customHeight="1">
      <c r="A32" s="5"/>
      <c r="B32" s="4" t="s">
        <v>44</v>
      </c>
      <c r="C32" s="4"/>
      <c r="D32" s="193">
        <v>91944</v>
      </c>
      <c r="E32" s="193">
        <v>291021</v>
      </c>
      <c r="F32" s="193"/>
      <c r="G32" s="189">
        <v>27</v>
      </c>
      <c r="H32" s="189">
        <v>368</v>
      </c>
      <c r="I32" s="6"/>
      <c r="J32" s="189">
        <v>90975</v>
      </c>
      <c r="K32" s="189">
        <v>239645</v>
      </c>
      <c r="L32" s="6"/>
      <c r="M32" s="189">
        <v>942</v>
      </c>
      <c r="N32" s="189">
        <v>51008</v>
      </c>
    </row>
    <row r="33" spans="1:14" ht="12.75" customHeight="1">
      <c r="A33" s="5"/>
      <c r="B33" s="4" t="s">
        <v>45</v>
      </c>
      <c r="C33" s="4"/>
      <c r="D33" s="193">
        <v>54986</v>
      </c>
      <c r="E33" s="193">
        <v>310984</v>
      </c>
      <c r="F33" s="193"/>
      <c r="G33" s="189">
        <v>18</v>
      </c>
      <c r="H33" s="189">
        <v>314</v>
      </c>
      <c r="I33" s="6"/>
      <c r="J33" s="189">
        <v>53881</v>
      </c>
      <c r="K33" s="189">
        <v>252807</v>
      </c>
      <c r="L33" s="6"/>
      <c r="M33" s="189">
        <v>1087</v>
      </c>
      <c r="N33" s="189">
        <v>57863</v>
      </c>
    </row>
    <row r="34" spans="1:14" ht="12.75" customHeight="1">
      <c r="A34" s="5"/>
      <c r="B34" s="4" t="s">
        <v>46</v>
      </c>
      <c r="C34" s="4"/>
      <c r="D34" s="193">
        <v>86890</v>
      </c>
      <c r="E34" s="193">
        <v>364849</v>
      </c>
      <c r="F34" s="193"/>
      <c r="G34" s="189">
        <v>84</v>
      </c>
      <c r="H34" s="189">
        <v>876</v>
      </c>
      <c r="I34" s="6"/>
      <c r="J34" s="189">
        <v>85454</v>
      </c>
      <c r="K34" s="189">
        <v>292292</v>
      </c>
      <c r="L34" s="6"/>
      <c r="M34" s="189">
        <v>1352</v>
      </c>
      <c r="N34" s="189">
        <v>71681</v>
      </c>
    </row>
    <row r="35" spans="1:14" ht="12.75" customHeight="1">
      <c r="A35" s="5"/>
      <c r="B35" s="4" t="s">
        <v>47</v>
      </c>
      <c r="C35" s="4"/>
      <c r="D35" s="193">
        <v>103640</v>
      </c>
      <c r="E35" s="193">
        <v>365348</v>
      </c>
      <c r="F35" s="193"/>
      <c r="G35" s="189">
        <v>125</v>
      </c>
      <c r="H35" s="189">
        <v>1613</v>
      </c>
      <c r="I35" s="6"/>
      <c r="J35" s="189">
        <v>102329</v>
      </c>
      <c r="K35" s="189">
        <v>300025</v>
      </c>
      <c r="L35" s="6"/>
      <c r="M35" s="189">
        <v>1186</v>
      </c>
      <c r="N35" s="189">
        <v>63710</v>
      </c>
    </row>
    <row r="36" spans="1:14" ht="12.75" customHeight="1">
      <c r="A36" s="5"/>
      <c r="B36" s="4" t="s">
        <v>48</v>
      </c>
      <c r="C36" s="4"/>
      <c r="D36" s="193">
        <v>55017</v>
      </c>
      <c r="E36" s="193">
        <v>162222</v>
      </c>
      <c r="F36" s="193"/>
      <c r="G36" s="189">
        <v>2</v>
      </c>
      <c r="H36" s="189">
        <v>56</v>
      </c>
      <c r="I36" s="6"/>
      <c r="J36" s="189">
        <v>54506</v>
      </c>
      <c r="K36" s="189">
        <v>133999</v>
      </c>
      <c r="L36" s="6"/>
      <c r="M36" s="189">
        <v>509</v>
      </c>
      <c r="N36" s="189">
        <v>28167</v>
      </c>
    </row>
    <row r="37" spans="1:14" ht="12.75" customHeight="1">
      <c r="A37" s="5"/>
      <c r="B37" s="4" t="s">
        <v>49</v>
      </c>
      <c r="C37" s="4"/>
      <c r="D37" s="193">
        <v>119564</v>
      </c>
      <c r="E37" s="193">
        <v>418369</v>
      </c>
      <c r="F37" s="193"/>
      <c r="G37" s="189">
        <v>137</v>
      </c>
      <c r="H37" s="189">
        <v>2423</v>
      </c>
      <c r="I37" s="6"/>
      <c r="J37" s="189">
        <v>118269</v>
      </c>
      <c r="K37" s="189">
        <v>354021</v>
      </c>
      <c r="L37" s="6"/>
      <c r="M37" s="189">
        <v>1158</v>
      </c>
      <c r="N37" s="189">
        <v>61925</v>
      </c>
    </row>
    <row r="38" spans="1:14" ht="12.75" customHeight="1">
      <c r="A38" s="5"/>
      <c r="B38" s="4" t="s">
        <v>50</v>
      </c>
      <c r="C38" s="4"/>
      <c r="D38" s="193">
        <v>15023</v>
      </c>
      <c r="E38" s="193">
        <v>58368</v>
      </c>
      <c r="F38" s="193"/>
      <c r="G38" s="189">
        <v>4</v>
      </c>
      <c r="H38" s="189">
        <v>34</v>
      </c>
      <c r="I38" s="6"/>
      <c r="J38" s="189">
        <v>14738</v>
      </c>
      <c r="K38" s="189">
        <v>43278</v>
      </c>
      <c r="L38" s="6"/>
      <c r="M38" s="189">
        <v>281</v>
      </c>
      <c r="N38" s="189">
        <v>15056</v>
      </c>
    </row>
    <row r="39" spans="1:14" ht="12.75" customHeight="1">
      <c r="A39" s="5"/>
      <c r="B39" s="4" t="s">
        <v>51</v>
      </c>
      <c r="C39" s="4"/>
      <c r="D39" s="193">
        <v>133656</v>
      </c>
      <c r="E39" s="193">
        <v>620146</v>
      </c>
      <c r="F39" s="193"/>
      <c r="G39" s="189">
        <v>25</v>
      </c>
      <c r="H39" s="189">
        <v>415</v>
      </c>
      <c r="I39" s="6"/>
      <c r="J39" s="189">
        <v>130695</v>
      </c>
      <c r="K39" s="189">
        <v>461976</v>
      </c>
      <c r="L39" s="6"/>
      <c r="M39" s="189">
        <v>2936</v>
      </c>
      <c r="N39" s="189">
        <v>157755</v>
      </c>
    </row>
    <row r="40" spans="1:14" ht="12.75" customHeight="1">
      <c r="A40" s="5"/>
      <c r="B40" s="4" t="s">
        <v>52</v>
      </c>
      <c r="C40" s="4"/>
      <c r="D40" s="193">
        <v>80407</v>
      </c>
      <c r="E40" s="193">
        <v>335068</v>
      </c>
      <c r="F40" s="193"/>
      <c r="G40" s="189">
        <v>26</v>
      </c>
      <c r="H40" s="189">
        <v>430</v>
      </c>
      <c r="I40" s="6"/>
      <c r="J40" s="189">
        <v>79071</v>
      </c>
      <c r="K40" s="189">
        <v>265632</v>
      </c>
      <c r="L40" s="6"/>
      <c r="M40" s="189">
        <v>1310</v>
      </c>
      <c r="N40" s="189">
        <v>69006</v>
      </c>
    </row>
    <row r="41" spans="1:14" ht="12.75" customHeight="1">
      <c r="A41" s="5"/>
      <c r="B41" s="4" t="s">
        <v>53</v>
      </c>
      <c r="C41" s="4"/>
      <c r="D41" s="193">
        <v>123411</v>
      </c>
      <c r="E41" s="193">
        <v>320855</v>
      </c>
      <c r="F41" s="193"/>
      <c r="G41" s="189">
        <v>13</v>
      </c>
      <c r="H41" s="189">
        <v>124</v>
      </c>
      <c r="I41" s="6"/>
      <c r="J41" s="189">
        <v>122626</v>
      </c>
      <c r="K41" s="189">
        <v>276994</v>
      </c>
      <c r="L41" s="6"/>
      <c r="M41" s="189">
        <v>772</v>
      </c>
      <c r="N41" s="189">
        <v>43737</v>
      </c>
    </row>
    <row r="42" spans="1:14" ht="12.75" customHeight="1">
      <c r="A42" s="5"/>
      <c r="B42" s="4" t="s">
        <v>54</v>
      </c>
      <c r="C42" s="4"/>
      <c r="D42" s="193">
        <v>29316</v>
      </c>
      <c r="E42" s="193">
        <v>123111</v>
      </c>
      <c r="F42" s="193"/>
      <c r="G42" s="189">
        <v>13</v>
      </c>
      <c r="H42" s="189">
        <v>188</v>
      </c>
      <c r="I42" s="6"/>
      <c r="J42" s="189">
        <v>28837</v>
      </c>
      <c r="K42" s="189">
        <v>97278</v>
      </c>
      <c r="L42" s="6"/>
      <c r="M42" s="189">
        <v>466</v>
      </c>
      <c r="N42" s="189">
        <v>25645</v>
      </c>
    </row>
    <row r="43" spans="1:14" ht="12.75" customHeight="1" thickBot="1">
      <c r="A43" s="5"/>
      <c r="B43" s="276"/>
      <c r="C43" s="277"/>
      <c r="D43" s="277"/>
      <c r="E43" s="277"/>
      <c r="F43" s="277"/>
      <c r="G43" s="277"/>
      <c r="H43" s="277"/>
      <c r="I43" s="277"/>
      <c r="J43" s="277"/>
      <c r="K43" s="277"/>
      <c r="L43" s="277"/>
      <c r="M43" s="277"/>
      <c r="N43" s="277"/>
    </row>
    <row r="44" spans="2:22" ht="14.25" customHeight="1">
      <c r="B44" s="363" t="s">
        <v>229</v>
      </c>
      <c r="C44" s="364"/>
      <c r="D44" s="364"/>
      <c r="E44" s="364"/>
      <c r="F44" s="364"/>
      <c r="G44" s="364"/>
      <c r="H44" s="364"/>
      <c r="I44" s="364"/>
      <c r="J44" s="364"/>
      <c r="K44" s="364"/>
      <c r="L44" s="364"/>
      <c r="M44" s="364"/>
      <c r="N44" s="364"/>
      <c r="O44" s="337"/>
      <c r="P44" s="337"/>
      <c r="Q44" s="337"/>
      <c r="R44" s="337"/>
      <c r="S44" s="337"/>
      <c r="T44" s="337"/>
      <c r="U44" s="337"/>
      <c r="V44" s="337"/>
    </row>
    <row r="45" spans="2:22" ht="23.25" customHeight="1">
      <c r="B45" s="356" t="s">
        <v>264</v>
      </c>
      <c r="C45" s="356"/>
      <c r="D45" s="356"/>
      <c r="E45" s="356"/>
      <c r="F45" s="356"/>
      <c r="G45" s="356"/>
      <c r="H45" s="356"/>
      <c r="I45" s="356"/>
      <c r="J45" s="356"/>
      <c r="K45" s="356"/>
      <c r="L45" s="356"/>
      <c r="M45" s="356"/>
      <c r="N45" s="356"/>
      <c r="O45" s="338"/>
      <c r="P45" s="338"/>
      <c r="Q45" s="338"/>
      <c r="R45" s="338"/>
      <c r="S45" s="338"/>
      <c r="T45" s="338"/>
      <c r="U45" s="338"/>
      <c r="V45" s="338"/>
    </row>
    <row r="46" spans="2:22" ht="12.75">
      <c r="B46" s="355" t="s">
        <v>265</v>
      </c>
      <c r="C46" s="355"/>
      <c r="D46" s="355"/>
      <c r="E46" s="355"/>
      <c r="F46" s="355"/>
      <c r="G46" s="355"/>
      <c r="H46" s="355"/>
      <c r="I46" s="355"/>
      <c r="J46" s="355"/>
      <c r="K46" s="355"/>
      <c r="L46" s="355"/>
      <c r="M46" s="355"/>
      <c r="N46" s="18"/>
      <c r="O46" s="2"/>
      <c r="P46" s="2"/>
      <c r="Q46" s="2"/>
      <c r="R46" s="2"/>
      <c r="S46" s="2"/>
      <c r="T46" s="2"/>
      <c r="U46" s="2"/>
      <c r="V46" s="2"/>
    </row>
    <row r="47" spans="2:22" ht="12.75">
      <c r="B47" s="351" t="s">
        <v>18</v>
      </c>
      <c r="C47" s="351"/>
      <c r="D47" s="351"/>
      <c r="E47" s="351"/>
      <c r="F47" s="351"/>
      <c r="G47" s="351"/>
      <c r="H47" s="351"/>
      <c r="I47" s="351"/>
      <c r="J47" s="351"/>
      <c r="K47" s="351"/>
      <c r="L47" s="351"/>
      <c r="M47" s="351"/>
      <c r="N47" s="18"/>
      <c r="O47" s="2"/>
      <c r="P47" s="2"/>
      <c r="Q47" s="2"/>
      <c r="R47" s="2"/>
      <c r="S47" s="2"/>
      <c r="T47" s="2"/>
      <c r="U47" s="2"/>
      <c r="V47" s="2"/>
    </row>
  </sheetData>
  <sheetProtection/>
  <mergeCells count="11">
    <mergeCell ref="B46:M46"/>
    <mergeCell ref="B47:M47"/>
    <mergeCell ref="B45:N45"/>
    <mergeCell ref="B2:N2"/>
    <mergeCell ref="B44:N44"/>
    <mergeCell ref="G4:H4"/>
    <mergeCell ref="D4:E4"/>
    <mergeCell ref="J4:K4"/>
    <mergeCell ref="M4:N4"/>
    <mergeCell ref="B3:N3"/>
    <mergeCell ref="B4:B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S69"/>
  <sheetViews>
    <sheetView showGridLines="0" zoomScaleSheetLayoutView="49" zoomScalePageLayoutView="0" workbookViewId="0" topLeftCell="A1">
      <selection activeCell="A1" sqref="A1"/>
    </sheetView>
  </sheetViews>
  <sheetFormatPr defaultColWidth="9.77734375" defaultRowHeight="15.75"/>
  <cols>
    <col min="1" max="1" width="9.99609375" style="42" customWidth="1"/>
    <col min="2" max="2" width="7.88671875" style="42" customWidth="1"/>
    <col min="3" max="3" width="7.21484375" style="42" customWidth="1"/>
    <col min="4" max="4" width="8.5546875" style="42" customWidth="1"/>
    <col min="5" max="5" width="7.3359375" style="42" customWidth="1"/>
    <col min="6" max="6" width="6.88671875" style="42" customWidth="1"/>
    <col min="7" max="7" width="7.3359375" style="42" customWidth="1"/>
    <col min="8" max="8" width="9.21484375" style="42" customWidth="1"/>
    <col min="9" max="9" width="10.3359375" style="42" customWidth="1"/>
    <col min="10" max="10" width="7.77734375" style="42" customWidth="1"/>
    <col min="11" max="11" width="8.6640625" style="42" customWidth="1"/>
    <col min="12" max="12" width="8.77734375" style="42" customWidth="1"/>
    <col min="13" max="13" width="7.6640625" style="42" customWidth="1"/>
    <col min="14" max="14" width="7.10546875" style="42" customWidth="1"/>
    <col min="15" max="15" width="7.6640625" style="42" customWidth="1"/>
    <col min="16" max="16" width="10.5546875" style="42" customWidth="1"/>
    <col min="17" max="16384" width="9.77734375" style="42" customWidth="1"/>
  </cols>
  <sheetData>
    <row r="1" s="253" customFormat="1" ht="12.75">
      <c r="A1" s="246" t="s">
        <v>166</v>
      </c>
    </row>
    <row r="2" spans="1:16" s="253" customFormat="1" ht="12.75" customHeight="1">
      <c r="A2" s="391" t="s">
        <v>247</v>
      </c>
      <c r="B2" s="391"/>
      <c r="C2" s="391"/>
      <c r="D2" s="391"/>
      <c r="E2" s="391"/>
      <c r="F2" s="391"/>
      <c r="G2" s="391"/>
      <c r="H2" s="391"/>
      <c r="I2" s="391"/>
      <c r="J2" s="391"/>
      <c r="K2" s="391"/>
      <c r="L2" s="391"/>
      <c r="M2" s="391"/>
      <c r="N2" s="391"/>
      <c r="O2" s="391"/>
      <c r="P2" s="391"/>
    </row>
    <row r="3" spans="1:19" s="253" customFormat="1" ht="18" customHeight="1">
      <c r="A3" s="373" t="s">
        <v>272</v>
      </c>
      <c r="B3" s="373"/>
      <c r="C3" s="373"/>
      <c r="D3" s="373"/>
      <c r="E3" s="373"/>
      <c r="F3" s="373"/>
      <c r="G3" s="373"/>
      <c r="H3" s="373"/>
      <c r="I3" s="373"/>
      <c r="J3" s="373"/>
      <c r="K3" s="373"/>
      <c r="L3" s="373"/>
      <c r="M3" s="373"/>
      <c r="N3" s="373"/>
      <c r="O3" s="373"/>
      <c r="P3" s="373"/>
      <c r="Q3" s="247"/>
      <c r="R3" s="247"/>
      <c r="S3" s="247"/>
    </row>
    <row r="4" spans="1:16" s="253" customFormat="1" ht="15.75" thickBot="1">
      <c r="A4" s="247"/>
      <c r="B4" s="254"/>
      <c r="C4" s="254"/>
      <c r="D4" s="254"/>
      <c r="E4" s="254"/>
      <c r="F4" s="254"/>
      <c r="G4" s="254"/>
      <c r="H4" s="254"/>
      <c r="I4" s="254"/>
      <c r="J4" s="254"/>
      <c r="K4" s="254"/>
      <c r="L4" s="254"/>
      <c r="M4" s="254"/>
      <c r="N4" s="254"/>
      <c r="O4" s="254"/>
      <c r="P4" s="258" t="s">
        <v>164</v>
      </c>
    </row>
    <row r="5" spans="1:16" ht="12.75" customHeight="1" thickTop="1">
      <c r="A5" s="392" t="s">
        <v>118</v>
      </c>
      <c r="B5" s="393" t="s">
        <v>130</v>
      </c>
      <c r="C5" s="384" t="s">
        <v>114</v>
      </c>
      <c r="D5" s="384"/>
      <c r="E5" s="384"/>
      <c r="F5" s="384"/>
      <c r="G5" s="384"/>
      <c r="H5" s="384"/>
      <c r="I5" s="384"/>
      <c r="J5" s="384" t="s">
        <v>134</v>
      </c>
      <c r="K5" s="384"/>
      <c r="L5" s="384"/>
      <c r="M5" s="384"/>
      <c r="N5" s="384"/>
      <c r="O5" s="384"/>
      <c r="P5" s="384"/>
    </row>
    <row r="6" spans="1:16" ht="12.75" customHeight="1">
      <c r="A6" s="382"/>
      <c r="B6" s="386"/>
      <c r="C6" s="394" t="s">
        <v>119</v>
      </c>
      <c r="D6" s="394"/>
      <c r="E6" s="394"/>
      <c r="F6" s="394" t="s">
        <v>120</v>
      </c>
      <c r="G6" s="394"/>
      <c r="H6" s="394"/>
      <c r="I6" s="394"/>
      <c r="J6" s="394" t="s">
        <v>119</v>
      </c>
      <c r="K6" s="394"/>
      <c r="L6" s="394"/>
      <c r="M6" s="394" t="s">
        <v>120</v>
      </c>
      <c r="N6" s="394"/>
      <c r="O6" s="394"/>
      <c r="P6" s="394"/>
    </row>
    <row r="7" spans="1:16" ht="12.75" customHeight="1">
      <c r="A7" s="382"/>
      <c r="B7" s="386"/>
      <c r="C7" s="395" t="s">
        <v>121</v>
      </c>
      <c r="D7" s="395"/>
      <c r="E7" s="395"/>
      <c r="F7" s="381" t="s">
        <v>112</v>
      </c>
      <c r="G7" s="381" t="s">
        <v>122</v>
      </c>
      <c r="H7" s="381" t="s">
        <v>123</v>
      </c>
      <c r="I7" s="388" t="s">
        <v>124</v>
      </c>
      <c r="J7" s="381" t="s">
        <v>112</v>
      </c>
      <c r="K7" s="381" t="s">
        <v>125</v>
      </c>
      <c r="L7" s="385" t="s">
        <v>133</v>
      </c>
      <c r="M7" s="381" t="s">
        <v>112</v>
      </c>
      <c r="N7" s="381" t="s">
        <v>122</v>
      </c>
      <c r="O7" s="381" t="s">
        <v>123</v>
      </c>
      <c r="P7" s="388" t="s">
        <v>124</v>
      </c>
    </row>
    <row r="8" spans="1:16" ht="12.75" customHeight="1">
      <c r="A8" s="382"/>
      <c r="B8" s="386"/>
      <c r="C8" s="396"/>
      <c r="D8" s="396"/>
      <c r="E8" s="396"/>
      <c r="F8" s="382"/>
      <c r="G8" s="382"/>
      <c r="H8" s="382"/>
      <c r="I8" s="389"/>
      <c r="J8" s="382"/>
      <c r="K8" s="382"/>
      <c r="L8" s="386"/>
      <c r="M8" s="382"/>
      <c r="N8" s="382"/>
      <c r="O8" s="382"/>
      <c r="P8" s="389"/>
    </row>
    <row r="9" spans="1:16" ht="12.75" customHeight="1">
      <c r="A9" s="382"/>
      <c r="B9" s="386"/>
      <c r="C9" s="381" t="s">
        <v>112</v>
      </c>
      <c r="D9" s="385" t="s">
        <v>131</v>
      </c>
      <c r="E9" s="385" t="s">
        <v>132</v>
      </c>
      <c r="F9" s="382"/>
      <c r="G9" s="382"/>
      <c r="H9" s="382"/>
      <c r="I9" s="389"/>
      <c r="J9" s="382"/>
      <c r="K9" s="382"/>
      <c r="L9" s="386"/>
      <c r="M9" s="382"/>
      <c r="N9" s="382"/>
      <c r="O9" s="382"/>
      <c r="P9" s="389"/>
    </row>
    <row r="10" spans="1:16" ht="12.75" customHeight="1" thickBot="1">
      <c r="A10" s="383"/>
      <c r="B10" s="387"/>
      <c r="C10" s="383"/>
      <c r="D10" s="387"/>
      <c r="E10" s="387"/>
      <c r="F10" s="383"/>
      <c r="G10" s="383"/>
      <c r="H10" s="383"/>
      <c r="I10" s="390"/>
      <c r="J10" s="383"/>
      <c r="K10" s="383"/>
      <c r="L10" s="387"/>
      <c r="M10" s="383"/>
      <c r="N10" s="383"/>
      <c r="O10" s="383"/>
      <c r="P10" s="390"/>
    </row>
    <row r="11" spans="2:16" ht="9" customHeight="1">
      <c r="B11" s="43"/>
      <c r="C11" s="43"/>
      <c r="D11" s="43"/>
      <c r="E11" s="43"/>
      <c r="F11" s="43"/>
      <c r="G11" s="43"/>
      <c r="H11" s="43"/>
      <c r="I11" s="43"/>
      <c r="J11" s="43"/>
      <c r="K11" s="43"/>
      <c r="L11" s="43"/>
      <c r="M11" s="43"/>
      <c r="N11" s="43"/>
      <c r="O11" s="43"/>
      <c r="P11" s="43"/>
    </row>
    <row r="12" spans="1:16" ht="12.75" customHeight="1">
      <c r="A12" s="44">
        <v>1944</v>
      </c>
      <c r="B12" s="45">
        <v>53</v>
      </c>
      <c r="C12" s="45">
        <v>24</v>
      </c>
      <c r="D12" s="45">
        <v>15</v>
      </c>
      <c r="E12" s="45">
        <v>9</v>
      </c>
      <c r="F12" s="45">
        <v>29</v>
      </c>
      <c r="G12" s="45">
        <v>7</v>
      </c>
      <c r="H12" s="45">
        <v>17</v>
      </c>
      <c r="I12" s="45">
        <v>5</v>
      </c>
      <c r="J12" s="45"/>
      <c r="K12" s="45"/>
      <c r="L12" s="45"/>
      <c r="M12" s="45"/>
      <c r="N12" s="45"/>
      <c r="O12" s="45"/>
      <c r="P12" s="45"/>
    </row>
    <row r="13" spans="1:16" ht="12.75" customHeight="1">
      <c r="A13" s="44">
        <v>1945</v>
      </c>
      <c r="B13" s="45">
        <v>142</v>
      </c>
      <c r="C13" s="45">
        <v>66</v>
      </c>
      <c r="D13" s="45">
        <v>49</v>
      </c>
      <c r="E13" s="45">
        <v>17</v>
      </c>
      <c r="F13" s="45">
        <v>76</v>
      </c>
      <c r="G13" s="45">
        <v>24</v>
      </c>
      <c r="H13" s="45">
        <v>36</v>
      </c>
      <c r="I13" s="45">
        <v>16</v>
      </c>
      <c r="J13" s="45"/>
      <c r="K13" s="45"/>
      <c r="L13" s="45"/>
      <c r="M13" s="45"/>
      <c r="N13" s="45"/>
      <c r="O13" s="45"/>
      <c r="P13" s="45"/>
    </row>
    <row r="14" spans="1:16" ht="12.75" customHeight="1">
      <c r="A14" s="44">
        <v>1946</v>
      </c>
      <c r="B14" s="45">
        <v>256</v>
      </c>
      <c r="C14" s="45">
        <v>135</v>
      </c>
      <c r="D14" s="45">
        <v>101</v>
      </c>
      <c r="E14" s="45">
        <v>34</v>
      </c>
      <c r="F14" s="45">
        <v>119</v>
      </c>
      <c r="G14" s="45">
        <v>33</v>
      </c>
      <c r="H14" s="45">
        <v>64</v>
      </c>
      <c r="I14" s="45">
        <v>22</v>
      </c>
      <c r="J14" s="45"/>
      <c r="K14" s="45"/>
      <c r="L14" s="45"/>
      <c r="M14" s="45">
        <v>2</v>
      </c>
      <c r="N14" s="45"/>
      <c r="O14" s="45">
        <v>2</v>
      </c>
      <c r="P14" s="45"/>
    </row>
    <row r="15" spans="1:16" ht="12.75" customHeight="1">
      <c r="A15" s="44">
        <v>1947</v>
      </c>
      <c r="B15" s="45">
        <v>464</v>
      </c>
      <c r="C15" s="45">
        <v>236</v>
      </c>
      <c r="D15" s="45">
        <v>189</v>
      </c>
      <c r="E15" s="45">
        <v>47</v>
      </c>
      <c r="F15" s="45">
        <v>196</v>
      </c>
      <c r="G15" s="45">
        <v>57</v>
      </c>
      <c r="H15" s="45">
        <v>108</v>
      </c>
      <c r="I15" s="45">
        <v>31</v>
      </c>
      <c r="J15" s="45">
        <v>1</v>
      </c>
      <c r="K15" s="45">
        <v>1</v>
      </c>
      <c r="L15" s="45"/>
      <c r="M15" s="45">
        <v>31</v>
      </c>
      <c r="N15" s="45">
        <v>13</v>
      </c>
      <c r="O15" s="45">
        <v>18</v>
      </c>
      <c r="P15" s="45"/>
    </row>
    <row r="16" spans="1:16" ht="12.75" customHeight="1">
      <c r="A16" s="44">
        <v>1948</v>
      </c>
      <c r="B16" s="45">
        <v>1213</v>
      </c>
      <c r="C16" s="45">
        <v>337</v>
      </c>
      <c r="D16" s="45">
        <v>278</v>
      </c>
      <c r="E16" s="45">
        <v>59</v>
      </c>
      <c r="F16" s="45">
        <v>305</v>
      </c>
      <c r="G16" s="45">
        <v>90</v>
      </c>
      <c r="H16" s="45">
        <v>165</v>
      </c>
      <c r="I16" s="45">
        <v>50</v>
      </c>
      <c r="J16" s="45">
        <v>10</v>
      </c>
      <c r="K16" s="45">
        <v>10</v>
      </c>
      <c r="L16" s="45"/>
      <c r="M16" s="45">
        <v>561</v>
      </c>
      <c r="N16" s="45">
        <v>223</v>
      </c>
      <c r="O16" s="45">
        <v>338</v>
      </c>
      <c r="P16" s="45"/>
    </row>
    <row r="17" spans="1:16" ht="12.75" customHeight="1">
      <c r="A17" s="44">
        <v>1949</v>
      </c>
      <c r="B17" s="45">
        <v>2684</v>
      </c>
      <c r="C17" s="45">
        <v>396</v>
      </c>
      <c r="D17" s="45">
        <v>317</v>
      </c>
      <c r="E17" s="45">
        <v>79</v>
      </c>
      <c r="F17" s="45">
        <v>443</v>
      </c>
      <c r="G17" s="45">
        <v>132</v>
      </c>
      <c r="H17" s="45">
        <v>245</v>
      </c>
      <c r="I17" s="45">
        <v>66</v>
      </c>
      <c r="J17" s="45">
        <v>64</v>
      </c>
      <c r="K17" s="45">
        <v>64</v>
      </c>
      <c r="L17" s="45"/>
      <c r="M17" s="45">
        <v>1781</v>
      </c>
      <c r="N17" s="45">
        <v>680</v>
      </c>
      <c r="O17" s="45">
        <v>1101</v>
      </c>
      <c r="P17" s="45"/>
    </row>
    <row r="18" spans="1:16" ht="12.75" customHeight="1">
      <c r="A18" s="44">
        <v>1950</v>
      </c>
      <c r="B18" s="45">
        <v>4518</v>
      </c>
      <c r="C18" s="45">
        <v>450</v>
      </c>
      <c r="D18" s="45">
        <v>345</v>
      </c>
      <c r="E18" s="45">
        <v>105</v>
      </c>
      <c r="F18" s="45">
        <v>576</v>
      </c>
      <c r="G18" s="45">
        <v>170</v>
      </c>
      <c r="H18" s="45">
        <v>330</v>
      </c>
      <c r="I18" s="45">
        <v>76</v>
      </c>
      <c r="J18" s="45">
        <v>164</v>
      </c>
      <c r="K18" s="45">
        <v>159</v>
      </c>
      <c r="L18" s="45">
        <v>5</v>
      </c>
      <c r="M18" s="45">
        <v>3328</v>
      </c>
      <c r="N18" s="45">
        <v>1267</v>
      </c>
      <c r="O18" s="45">
        <v>2061</v>
      </c>
      <c r="P18" s="45"/>
    </row>
    <row r="19" spans="1:16" ht="12.75" customHeight="1">
      <c r="A19" s="44">
        <v>1951</v>
      </c>
      <c r="B19" s="45">
        <v>7164</v>
      </c>
      <c r="C19" s="45">
        <v>520</v>
      </c>
      <c r="D19" s="45">
        <v>385</v>
      </c>
      <c r="E19" s="45">
        <v>135</v>
      </c>
      <c r="F19" s="45">
        <v>750</v>
      </c>
      <c r="G19" s="45">
        <v>215</v>
      </c>
      <c r="H19" s="45">
        <v>435</v>
      </c>
      <c r="I19" s="45">
        <v>100</v>
      </c>
      <c r="J19" s="45">
        <v>585</v>
      </c>
      <c r="K19" s="45">
        <v>574</v>
      </c>
      <c r="L19" s="45">
        <v>11</v>
      </c>
      <c r="M19" s="45">
        <v>5309</v>
      </c>
      <c r="N19" s="45">
        <v>1996</v>
      </c>
      <c r="O19" s="45">
        <v>3313</v>
      </c>
      <c r="P19" s="45"/>
    </row>
    <row r="20" spans="1:16" ht="12.75" customHeight="1">
      <c r="A20" s="44">
        <v>1952</v>
      </c>
      <c r="B20" s="45">
        <v>10583</v>
      </c>
      <c r="C20" s="45">
        <v>584</v>
      </c>
      <c r="D20" s="45">
        <v>426</v>
      </c>
      <c r="E20" s="45">
        <v>158</v>
      </c>
      <c r="F20" s="45">
        <v>916</v>
      </c>
      <c r="G20" s="45">
        <v>271</v>
      </c>
      <c r="H20" s="45">
        <v>537</v>
      </c>
      <c r="I20" s="45">
        <v>108</v>
      </c>
      <c r="J20" s="45">
        <v>1449</v>
      </c>
      <c r="K20" s="45">
        <v>1380</v>
      </c>
      <c r="L20" s="45">
        <v>69</v>
      </c>
      <c r="M20" s="45">
        <v>7634</v>
      </c>
      <c r="N20" s="45">
        <v>2824</v>
      </c>
      <c r="O20" s="45">
        <v>4810</v>
      </c>
      <c r="P20" s="45"/>
    </row>
    <row r="21" spans="1:16" ht="12.75" customHeight="1">
      <c r="A21" s="44">
        <v>1953</v>
      </c>
      <c r="B21" s="45">
        <v>14125</v>
      </c>
      <c r="C21" s="45">
        <v>664</v>
      </c>
      <c r="D21" s="45">
        <v>491</v>
      </c>
      <c r="E21" s="45">
        <v>173</v>
      </c>
      <c r="F21" s="45">
        <v>1074</v>
      </c>
      <c r="G21" s="45">
        <v>314</v>
      </c>
      <c r="H21" s="45">
        <v>626</v>
      </c>
      <c r="I21" s="45">
        <v>134</v>
      </c>
      <c r="J21" s="45">
        <v>2322</v>
      </c>
      <c r="K21" s="45">
        <v>1970</v>
      </c>
      <c r="L21" s="45">
        <v>352</v>
      </c>
      <c r="M21" s="45">
        <v>10065</v>
      </c>
      <c r="N21" s="45">
        <v>3644</v>
      </c>
      <c r="O21" s="45">
        <v>6421</v>
      </c>
      <c r="P21" s="45"/>
    </row>
    <row r="22" spans="1:16" ht="12.75" customHeight="1">
      <c r="A22" s="44">
        <v>1954</v>
      </c>
      <c r="B22" s="45">
        <v>17527</v>
      </c>
      <c r="C22" s="45">
        <v>776</v>
      </c>
      <c r="D22" s="45">
        <v>569</v>
      </c>
      <c r="E22" s="45">
        <v>207</v>
      </c>
      <c r="F22" s="45">
        <v>1234</v>
      </c>
      <c r="G22" s="45">
        <v>358</v>
      </c>
      <c r="H22" s="45">
        <v>721</v>
      </c>
      <c r="I22" s="45">
        <v>155</v>
      </c>
      <c r="J22" s="45">
        <v>3366</v>
      </c>
      <c r="K22" s="45">
        <v>2363</v>
      </c>
      <c r="L22" s="45">
        <v>1003</v>
      </c>
      <c r="M22" s="45">
        <v>12151</v>
      </c>
      <c r="N22" s="45">
        <v>4487</v>
      </c>
      <c r="O22" s="45">
        <v>7664</v>
      </c>
      <c r="P22" s="45"/>
    </row>
    <row r="23" spans="1:16" ht="12.75" customHeight="1">
      <c r="A23" s="44">
        <v>1955</v>
      </c>
      <c r="B23" s="45">
        <v>21073</v>
      </c>
      <c r="C23" s="45">
        <v>891</v>
      </c>
      <c r="D23" s="45">
        <v>653</v>
      </c>
      <c r="E23" s="45">
        <v>238</v>
      </c>
      <c r="F23" s="45">
        <v>1430</v>
      </c>
      <c r="G23" s="45">
        <v>414</v>
      </c>
      <c r="H23" s="45">
        <v>864</v>
      </c>
      <c r="I23" s="45">
        <v>152</v>
      </c>
      <c r="J23" s="45">
        <v>4506</v>
      </c>
      <c r="K23" s="45">
        <v>2639</v>
      </c>
      <c r="L23" s="45">
        <v>1867</v>
      </c>
      <c r="M23" s="45">
        <v>14246</v>
      </c>
      <c r="N23" s="45">
        <v>5362</v>
      </c>
      <c r="O23" s="45">
        <v>8884</v>
      </c>
      <c r="P23" s="45"/>
    </row>
    <row r="24" spans="1:16" ht="12.75" customHeight="1">
      <c r="A24" s="44">
        <v>1956</v>
      </c>
      <c r="B24" s="45">
        <v>25409</v>
      </c>
      <c r="C24" s="45">
        <v>1041</v>
      </c>
      <c r="D24" s="45">
        <v>770</v>
      </c>
      <c r="E24" s="45">
        <v>271</v>
      </c>
      <c r="F24" s="45">
        <v>1673</v>
      </c>
      <c r="G24" s="45">
        <v>480</v>
      </c>
      <c r="H24" s="45">
        <v>1010</v>
      </c>
      <c r="I24" s="45">
        <v>183</v>
      </c>
      <c r="J24" s="45">
        <v>6178</v>
      </c>
      <c r="K24" s="45">
        <v>2961</v>
      </c>
      <c r="L24" s="45">
        <v>3217</v>
      </c>
      <c r="M24" s="45">
        <v>16517</v>
      </c>
      <c r="N24" s="45">
        <v>6317</v>
      </c>
      <c r="O24" s="45">
        <v>10200</v>
      </c>
      <c r="P24" s="45"/>
    </row>
    <row r="25" spans="1:16" ht="12.75" customHeight="1">
      <c r="A25" s="44">
        <v>1957</v>
      </c>
      <c r="B25" s="45">
        <v>29083</v>
      </c>
      <c r="C25" s="45">
        <v>1138</v>
      </c>
      <c r="D25" s="45">
        <v>845</v>
      </c>
      <c r="E25" s="45">
        <v>293</v>
      </c>
      <c r="F25" s="45">
        <v>1915</v>
      </c>
      <c r="G25" s="45">
        <v>547</v>
      </c>
      <c r="H25" s="45">
        <v>1161</v>
      </c>
      <c r="I25" s="45">
        <v>207</v>
      </c>
      <c r="J25" s="45">
        <v>7382</v>
      </c>
      <c r="K25" s="45">
        <v>3033</v>
      </c>
      <c r="L25" s="45">
        <v>4349</v>
      </c>
      <c r="M25" s="45">
        <v>18648</v>
      </c>
      <c r="N25" s="45">
        <v>7343</v>
      </c>
      <c r="O25" s="45">
        <v>11244</v>
      </c>
      <c r="P25" s="45">
        <v>61</v>
      </c>
    </row>
    <row r="26" spans="1:16" ht="12.75" customHeight="1">
      <c r="A26" s="44">
        <v>1958</v>
      </c>
      <c r="B26" s="45">
        <v>35236</v>
      </c>
      <c r="C26" s="45">
        <v>1639</v>
      </c>
      <c r="D26" s="45">
        <v>1250</v>
      </c>
      <c r="E26" s="45">
        <v>389</v>
      </c>
      <c r="F26" s="45">
        <v>2241</v>
      </c>
      <c r="G26" s="45">
        <v>629</v>
      </c>
      <c r="H26" s="45">
        <v>1366</v>
      </c>
      <c r="I26" s="45">
        <v>246</v>
      </c>
      <c r="J26" s="45">
        <v>9272</v>
      </c>
      <c r="K26" s="45">
        <v>3856</v>
      </c>
      <c r="L26" s="45">
        <v>5416</v>
      </c>
      <c r="M26" s="45">
        <v>22084</v>
      </c>
      <c r="N26" s="45">
        <v>8636</v>
      </c>
      <c r="O26" s="45">
        <v>13308</v>
      </c>
      <c r="P26" s="45">
        <v>140</v>
      </c>
    </row>
    <row r="27" spans="1:16" ht="12.75" customHeight="1">
      <c r="A27" s="44">
        <v>1959</v>
      </c>
      <c r="B27" s="45">
        <v>41778</v>
      </c>
      <c r="C27" s="45">
        <v>2443</v>
      </c>
      <c r="D27" s="45">
        <v>1891</v>
      </c>
      <c r="E27" s="45">
        <v>552</v>
      </c>
      <c r="F27" s="45">
        <v>2663</v>
      </c>
      <c r="G27" s="45">
        <v>749</v>
      </c>
      <c r="H27" s="45">
        <v>1608</v>
      </c>
      <c r="I27" s="45">
        <v>306</v>
      </c>
      <c r="J27" s="45">
        <v>11437</v>
      </c>
      <c r="K27" s="45">
        <v>4909</v>
      </c>
      <c r="L27" s="45">
        <v>6528</v>
      </c>
      <c r="M27" s="45">
        <v>25235</v>
      </c>
      <c r="N27" s="45">
        <v>10063</v>
      </c>
      <c r="O27" s="45">
        <v>14947</v>
      </c>
      <c r="P27" s="45">
        <v>225</v>
      </c>
    </row>
    <row r="28" spans="1:16" ht="12.75" customHeight="1">
      <c r="A28" s="44">
        <v>1960</v>
      </c>
      <c r="B28" s="45">
        <v>48715</v>
      </c>
      <c r="C28" s="45">
        <v>3246</v>
      </c>
      <c r="D28" s="45">
        <v>2454</v>
      </c>
      <c r="E28" s="45">
        <v>792</v>
      </c>
      <c r="F28" s="45">
        <v>3179</v>
      </c>
      <c r="G28" s="45">
        <v>896</v>
      </c>
      <c r="H28" s="45">
        <v>1900</v>
      </c>
      <c r="I28" s="45">
        <v>383</v>
      </c>
      <c r="J28" s="45">
        <v>13604</v>
      </c>
      <c r="K28" s="45">
        <v>5605</v>
      </c>
      <c r="L28" s="45">
        <v>7999</v>
      </c>
      <c r="M28" s="45">
        <v>28686</v>
      </c>
      <c r="N28" s="45">
        <v>11887</v>
      </c>
      <c r="O28" s="45">
        <v>16484</v>
      </c>
      <c r="P28" s="45">
        <v>315</v>
      </c>
    </row>
    <row r="29" spans="1:16" ht="12.75" customHeight="1">
      <c r="A29" s="44">
        <v>1961</v>
      </c>
      <c r="B29" s="45">
        <v>57701</v>
      </c>
      <c r="C29" s="45">
        <v>4265</v>
      </c>
      <c r="D29" s="45">
        <v>3427</v>
      </c>
      <c r="E29" s="45">
        <v>838</v>
      </c>
      <c r="F29" s="45">
        <v>3829</v>
      </c>
      <c r="G29" s="45">
        <v>1058</v>
      </c>
      <c r="H29" s="45">
        <v>2313</v>
      </c>
      <c r="I29" s="45">
        <v>458</v>
      </c>
      <c r="J29" s="45">
        <v>16417</v>
      </c>
      <c r="K29" s="45">
        <v>6812</v>
      </c>
      <c r="L29" s="45">
        <v>9605</v>
      </c>
      <c r="M29" s="45">
        <v>33190</v>
      </c>
      <c r="N29" s="45">
        <v>13514</v>
      </c>
      <c r="O29" s="45">
        <v>19221</v>
      </c>
      <c r="P29" s="45">
        <v>455</v>
      </c>
    </row>
    <row r="30" spans="1:16" ht="12.75" customHeight="1">
      <c r="A30" s="44">
        <v>1962</v>
      </c>
      <c r="B30" s="45">
        <v>69640</v>
      </c>
      <c r="C30" s="45">
        <v>5390</v>
      </c>
      <c r="D30" s="45">
        <v>4312</v>
      </c>
      <c r="E30" s="45">
        <v>1078</v>
      </c>
      <c r="F30" s="45">
        <v>4866</v>
      </c>
      <c r="G30" s="45">
        <v>1337</v>
      </c>
      <c r="H30" s="45">
        <v>2929</v>
      </c>
      <c r="I30" s="45">
        <v>600</v>
      </c>
      <c r="J30" s="45">
        <v>20846</v>
      </c>
      <c r="K30" s="45">
        <v>8557</v>
      </c>
      <c r="L30" s="45">
        <v>12289</v>
      </c>
      <c r="M30" s="45">
        <v>38538</v>
      </c>
      <c r="N30" s="45">
        <v>15901</v>
      </c>
      <c r="O30" s="45">
        <v>21982</v>
      </c>
      <c r="P30" s="45">
        <v>655</v>
      </c>
    </row>
    <row r="31" spans="1:16" ht="12.75" customHeight="1">
      <c r="A31" s="213">
        <v>1963</v>
      </c>
      <c r="B31" s="45">
        <v>76518</v>
      </c>
      <c r="C31" s="45">
        <v>6371</v>
      </c>
      <c r="D31" s="45">
        <v>5160</v>
      </c>
      <c r="E31" s="45">
        <v>1211</v>
      </c>
      <c r="F31" s="45">
        <v>5378</v>
      </c>
      <c r="G31" s="45">
        <v>1468</v>
      </c>
      <c r="H31" s="45">
        <v>3255</v>
      </c>
      <c r="I31" s="45">
        <v>655</v>
      </c>
      <c r="J31" s="45">
        <v>23450</v>
      </c>
      <c r="K31" s="45">
        <v>9668</v>
      </c>
      <c r="L31" s="45">
        <v>13782</v>
      </c>
      <c r="M31" s="45">
        <v>41319</v>
      </c>
      <c r="N31" s="45">
        <v>17429</v>
      </c>
      <c r="O31" s="45">
        <v>23145</v>
      </c>
      <c r="P31" s="45">
        <v>745</v>
      </c>
    </row>
    <row r="32" spans="1:16" ht="12.75" customHeight="1">
      <c r="A32" s="213">
        <v>1964</v>
      </c>
      <c r="B32" s="45">
        <v>91726</v>
      </c>
      <c r="C32" s="45">
        <v>9025</v>
      </c>
      <c r="D32" s="45">
        <v>7480</v>
      </c>
      <c r="E32" s="45">
        <v>1545</v>
      </c>
      <c r="F32" s="45">
        <v>6785</v>
      </c>
      <c r="G32" s="45">
        <v>1799</v>
      </c>
      <c r="H32" s="45">
        <v>4170</v>
      </c>
      <c r="I32" s="45">
        <v>816</v>
      </c>
      <c r="J32" s="45">
        <v>27277</v>
      </c>
      <c r="K32" s="45">
        <v>11401</v>
      </c>
      <c r="L32" s="45">
        <v>15876</v>
      </c>
      <c r="M32" s="45">
        <v>48639</v>
      </c>
      <c r="N32" s="45">
        <v>20426</v>
      </c>
      <c r="O32" s="45">
        <v>27258</v>
      </c>
      <c r="P32" s="45">
        <v>955</v>
      </c>
    </row>
    <row r="33" spans="1:16" ht="12.75" customHeight="1">
      <c r="A33" s="213">
        <v>1965</v>
      </c>
      <c r="B33" s="45">
        <v>105042</v>
      </c>
      <c r="C33" s="45">
        <v>11004</v>
      </c>
      <c r="D33" s="45">
        <v>9215</v>
      </c>
      <c r="E33" s="45">
        <v>1789</v>
      </c>
      <c r="F33" s="45">
        <v>7805</v>
      </c>
      <c r="G33" s="45">
        <v>2040</v>
      </c>
      <c r="H33" s="45">
        <v>4838</v>
      </c>
      <c r="I33" s="45">
        <v>927</v>
      </c>
      <c r="J33" s="45">
        <v>31703</v>
      </c>
      <c r="K33" s="45">
        <v>13019</v>
      </c>
      <c r="L33" s="45">
        <v>18684</v>
      </c>
      <c r="M33" s="45">
        <v>54530</v>
      </c>
      <c r="N33" s="45">
        <v>23196</v>
      </c>
      <c r="O33" s="45">
        <v>30121</v>
      </c>
      <c r="P33" s="45">
        <v>1213</v>
      </c>
    </row>
    <row r="34" spans="1:16" ht="12.75" customHeight="1">
      <c r="A34" s="213">
        <v>1966</v>
      </c>
      <c r="B34" s="45">
        <v>120623</v>
      </c>
      <c r="C34" s="45">
        <v>13111</v>
      </c>
      <c r="D34" s="45">
        <v>10995</v>
      </c>
      <c r="E34" s="45">
        <v>2116</v>
      </c>
      <c r="F34" s="45">
        <v>9160</v>
      </c>
      <c r="G34" s="45">
        <v>2374</v>
      </c>
      <c r="H34" s="45">
        <v>5754</v>
      </c>
      <c r="I34" s="45">
        <v>1032</v>
      </c>
      <c r="J34" s="45">
        <v>36066</v>
      </c>
      <c r="K34" s="45">
        <v>14863</v>
      </c>
      <c r="L34" s="45">
        <v>21203</v>
      </c>
      <c r="M34" s="45">
        <v>62286</v>
      </c>
      <c r="N34" s="45">
        <v>26454</v>
      </c>
      <c r="O34" s="45">
        <v>34367</v>
      </c>
      <c r="P34" s="45">
        <v>1465</v>
      </c>
    </row>
    <row r="35" spans="1:16" ht="12.75" customHeight="1">
      <c r="A35" s="213">
        <v>1967</v>
      </c>
      <c r="B35" s="45">
        <v>142891</v>
      </c>
      <c r="C35" s="45">
        <v>15980</v>
      </c>
      <c r="D35" s="45">
        <v>13563</v>
      </c>
      <c r="E35" s="45">
        <v>2417</v>
      </c>
      <c r="F35" s="45">
        <v>10669</v>
      </c>
      <c r="G35" s="45">
        <v>2758</v>
      </c>
      <c r="H35" s="45">
        <v>6741</v>
      </c>
      <c r="I35" s="45">
        <v>1170</v>
      </c>
      <c r="J35" s="45">
        <v>42480</v>
      </c>
      <c r="K35" s="45">
        <v>17624</v>
      </c>
      <c r="L35" s="45">
        <v>24856</v>
      </c>
      <c r="M35" s="45">
        <v>73762</v>
      </c>
      <c r="N35" s="45">
        <v>30889</v>
      </c>
      <c r="O35" s="45">
        <v>41078</v>
      </c>
      <c r="P35" s="45">
        <v>1795</v>
      </c>
    </row>
    <row r="36" spans="1:16" ht="12.75" customHeight="1">
      <c r="A36" s="213">
        <v>1968</v>
      </c>
      <c r="B36" s="45">
        <v>163149</v>
      </c>
      <c r="C36" s="45">
        <v>18327</v>
      </c>
      <c r="D36" s="45">
        <v>15691</v>
      </c>
      <c r="E36" s="45">
        <v>2636</v>
      </c>
      <c r="F36" s="45">
        <v>12051</v>
      </c>
      <c r="G36" s="45">
        <v>3100</v>
      </c>
      <c r="H36" s="45">
        <v>7559</v>
      </c>
      <c r="I36" s="45">
        <v>1392</v>
      </c>
      <c r="J36" s="45">
        <v>49179</v>
      </c>
      <c r="K36" s="45">
        <v>19714</v>
      </c>
      <c r="L36" s="45">
        <v>29465</v>
      </c>
      <c r="M36" s="45">
        <v>83592</v>
      </c>
      <c r="N36" s="45">
        <v>35323</v>
      </c>
      <c r="O36" s="45">
        <v>46198</v>
      </c>
      <c r="P36" s="45">
        <v>2071</v>
      </c>
    </row>
    <row r="37" spans="1:16" ht="12.75" customHeight="1">
      <c r="A37" s="213">
        <v>1969</v>
      </c>
      <c r="B37" s="45">
        <v>184273</v>
      </c>
      <c r="C37" s="45">
        <v>21289</v>
      </c>
      <c r="D37" s="45">
        <v>18319</v>
      </c>
      <c r="E37" s="45">
        <v>2970</v>
      </c>
      <c r="F37" s="45">
        <v>13787</v>
      </c>
      <c r="G37" s="45">
        <v>3637</v>
      </c>
      <c r="H37" s="45">
        <v>8599</v>
      </c>
      <c r="I37" s="45">
        <v>1551</v>
      </c>
      <c r="J37" s="45">
        <v>56537</v>
      </c>
      <c r="K37" s="45">
        <v>21902</v>
      </c>
      <c r="L37" s="45">
        <v>34635</v>
      </c>
      <c r="M37" s="45">
        <v>92660</v>
      </c>
      <c r="N37" s="45">
        <v>40190</v>
      </c>
      <c r="O37" s="45">
        <v>50087</v>
      </c>
      <c r="P37" s="45">
        <v>2383</v>
      </c>
    </row>
    <row r="38" spans="1:16" ht="12.75" customHeight="1">
      <c r="A38" s="213">
        <v>1970</v>
      </c>
      <c r="B38" s="45">
        <v>217625</v>
      </c>
      <c r="C38" s="45">
        <v>25274</v>
      </c>
      <c r="D38" s="45">
        <v>21718</v>
      </c>
      <c r="E38" s="45">
        <v>3556</v>
      </c>
      <c r="F38" s="45">
        <v>17486</v>
      </c>
      <c r="G38" s="45">
        <v>4479</v>
      </c>
      <c r="H38" s="45">
        <v>11084</v>
      </c>
      <c r="I38" s="45">
        <v>1923</v>
      </c>
      <c r="J38" s="45">
        <v>64909</v>
      </c>
      <c r="K38" s="45">
        <v>25347</v>
      </c>
      <c r="L38" s="45">
        <v>39562</v>
      </c>
      <c r="M38" s="45">
        <v>109956</v>
      </c>
      <c r="N38" s="45">
        <v>46613</v>
      </c>
      <c r="O38" s="45">
        <v>60569</v>
      </c>
      <c r="P38" s="45">
        <v>2774</v>
      </c>
    </row>
    <row r="39" spans="1:16" ht="12.75" customHeight="1">
      <c r="A39" s="213">
        <v>1971</v>
      </c>
      <c r="B39" s="45">
        <v>233905</v>
      </c>
      <c r="C39" s="45">
        <v>28621</v>
      </c>
      <c r="D39" s="45">
        <v>24631</v>
      </c>
      <c r="E39" s="45">
        <v>3990</v>
      </c>
      <c r="F39" s="45">
        <v>19162</v>
      </c>
      <c r="G39" s="45">
        <v>4950</v>
      </c>
      <c r="H39" s="45">
        <v>12099</v>
      </c>
      <c r="I39" s="45">
        <v>2113</v>
      </c>
      <c r="J39" s="45">
        <v>74594</v>
      </c>
      <c r="K39" s="45">
        <v>28475</v>
      </c>
      <c r="L39" s="45">
        <v>46119</v>
      </c>
      <c r="M39" s="45">
        <v>111528</v>
      </c>
      <c r="N39" s="45">
        <v>49220</v>
      </c>
      <c r="O39" s="45">
        <v>59267</v>
      </c>
      <c r="P39" s="45">
        <v>3041</v>
      </c>
    </row>
    <row r="40" spans="1:16" ht="12.75" customHeight="1">
      <c r="A40" s="214" t="s">
        <v>273</v>
      </c>
      <c r="B40" s="45">
        <v>253478</v>
      </c>
      <c r="C40" s="45">
        <v>31926</v>
      </c>
      <c r="D40" s="45">
        <v>27490</v>
      </c>
      <c r="E40" s="45">
        <v>4436</v>
      </c>
      <c r="F40" s="45">
        <v>20243</v>
      </c>
      <c r="G40" s="45">
        <v>5403</v>
      </c>
      <c r="H40" s="45">
        <v>12537</v>
      </c>
      <c r="I40" s="45">
        <v>2303</v>
      </c>
      <c r="J40" s="45">
        <v>72755</v>
      </c>
      <c r="K40" s="45">
        <v>25319</v>
      </c>
      <c r="L40" s="45">
        <v>47436</v>
      </c>
      <c r="M40" s="45">
        <v>128554</v>
      </c>
      <c r="N40" s="45">
        <v>57417</v>
      </c>
      <c r="O40" s="45">
        <v>67780</v>
      </c>
      <c r="P40" s="45">
        <v>3357</v>
      </c>
    </row>
    <row r="41" spans="1:16" ht="12.75" customHeight="1">
      <c r="A41" s="213">
        <v>1973</v>
      </c>
      <c r="B41" s="45">
        <v>265281</v>
      </c>
      <c r="C41" s="45">
        <v>24559</v>
      </c>
      <c r="D41" s="45">
        <v>21375</v>
      </c>
      <c r="E41" s="45">
        <v>3184</v>
      </c>
      <c r="F41" s="45">
        <v>22341</v>
      </c>
      <c r="G41" s="45">
        <v>6022</v>
      </c>
      <c r="H41" s="45">
        <v>13787</v>
      </c>
      <c r="I41" s="45">
        <v>2532</v>
      </c>
      <c r="J41" s="45">
        <v>81222</v>
      </c>
      <c r="K41" s="45">
        <v>27191</v>
      </c>
      <c r="L41" s="45">
        <v>54031</v>
      </c>
      <c r="M41" s="45">
        <v>137159</v>
      </c>
      <c r="N41" s="45">
        <v>60719</v>
      </c>
      <c r="O41" s="45">
        <v>72906</v>
      </c>
      <c r="P41" s="45">
        <v>3534</v>
      </c>
    </row>
    <row r="42" spans="1:16" ht="12.75" customHeight="1">
      <c r="A42" s="213">
        <v>1974</v>
      </c>
      <c r="B42" s="45">
        <v>299586</v>
      </c>
      <c r="C42" s="45">
        <v>25922</v>
      </c>
      <c r="D42" s="45">
        <v>22561</v>
      </c>
      <c r="E42" s="45">
        <v>3361</v>
      </c>
      <c r="F42" s="45">
        <v>25313</v>
      </c>
      <c r="G42" s="45">
        <v>6809</v>
      </c>
      <c r="H42" s="45">
        <v>15668</v>
      </c>
      <c r="I42" s="45">
        <v>2836</v>
      </c>
      <c r="J42" s="45">
        <v>95938</v>
      </c>
      <c r="K42" s="45">
        <v>30633</v>
      </c>
      <c r="L42" s="45">
        <v>65305</v>
      </c>
      <c r="M42" s="45">
        <v>152413</v>
      </c>
      <c r="N42" s="45">
        <v>67407</v>
      </c>
      <c r="O42" s="45">
        <v>81046</v>
      </c>
      <c r="P42" s="45">
        <v>3960</v>
      </c>
    </row>
    <row r="43" spans="1:16" ht="12.75" customHeight="1">
      <c r="A43" s="213">
        <v>1975</v>
      </c>
      <c r="B43" s="45">
        <v>326912</v>
      </c>
      <c r="C43" s="45">
        <v>20589</v>
      </c>
      <c r="D43" s="45">
        <v>17919</v>
      </c>
      <c r="E43" s="45">
        <v>2670</v>
      </c>
      <c r="F43" s="45">
        <v>28434</v>
      </c>
      <c r="G43" s="45">
        <v>7673</v>
      </c>
      <c r="H43" s="45">
        <v>17609</v>
      </c>
      <c r="I43" s="45">
        <v>3152</v>
      </c>
      <c r="J43" s="45">
        <v>110748</v>
      </c>
      <c r="K43" s="45">
        <v>33797</v>
      </c>
      <c r="L43" s="45">
        <v>76951</v>
      </c>
      <c r="M43" s="45">
        <v>167141</v>
      </c>
      <c r="N43" s="45">
        <v>74463</v>
      </c>
      <c r="O43" s="45">
        <v>88260</v>
      </c>
      <c r="P43" s="45">
        <v>4418</v>
      </c>
    </row>
    <row r="44" spans="1:16" ht="12.75" customHeight="1">
      <c r="A44" s="213">
        <v>1976</v>
      </c>
      <c r="B44" s="45">
        <v>364153</v>
      </c>
      <c r="C44" s="45">
        <v>24185</v>
      </c>
      <c r="D44" s="45">
        <v>21048</v>
      </c>
      <c r="E44" s="45">
        <v>3137</v>
      </c>
      <c r="F44" s="45">
        <v>31213</v>
      </c>
      <c r="G44" s="45">
        <v>8278</v>
      </c>
      <c r="H44" s="45">
        <v>19512</v>
      </c>
      <c r="I44" s="45">
        <v>3423</v>
      </c>
      <c r="J44" s="45">
        <v>122959</v>
      </c>
      <c r="K44" s="45">
        <v>36989</v>
      </c>
      <c r="L44" s="45">
        <v>85970</v>
      </c>
      <c r="M44" s="45">
        <v>185796</v>
      </c>
      <c r="N44" s="45">
        <v>80817</v>
      </c>
      <c r="O44" s="45">
        <v>100160</v>
      </c>
      <c r="P44" s="45">
        <v>4819</v>
      </c>
    </row>
    <row r="45" spans="1:16" ht="12.75" customHeight="1">
      <c r="A45" s="213">
        <v>1977</v>
      </c>
      <c r="B45" s="45">
        <v>401559</v>
      </c>
      <c r="C45" s="45">
        <v>24762</v>
      </c>
      <c r="D45" s="45">
        <v>21551</v>
      </c>
      <c r="E45" s="45">
        <v>3211</v>
      </c>
      <c r="F45" s="45">
        <v>34896</v>
      </c>
      <c r="G45" s="45">
        <v>9169</v>
      </c>
      <c r="H45" s="45">
        <v>21949</v>
      </c>
      <c r="I45" s="45">
        <v>3778</v>
      </c>
      <c r="J45" s="45">
        <v>138674</v>
      </c>
      <c r="K45" s="45">
        <v>41835</v>
      </c>
      <c r="L45" s="45">
        <v>96839</v>
      </c>
      <c r="M45" s="45">
        <v>203227</v>
      </c>
      <c r="N45" s="45">
        <v>88113</v>
      </c>
      <c r="O45" s="45">
        <v>109855</v>
      </c>
      <c r="P45" s="45">
        <v>5259</v>
      </c>
    </row>
    <row r="46" spans="1:16" ht="12.75" customHeight="1">
      <c r="A46" s="213">
        <v>1978</v>
      </c>
      <c r="B46" s="45">
        <v>442816</v>
      </c>
      <c r="C46" s="45">
        <v>27931</v>
      </c>
      <c r="D46" s="45">
        <v>24308</v>
      </c>
      <c r="E46" s="45">
        <v>3623</v>
      </c>
      <c r="F46" s="45">
        <v>38376</v>
      </c>
      <c r="G46" s="45">
        <v>9986</v>
      </c>
      <c r="H46" s="45">
        <v>24343</v>
      </c>
      <c r="I46" s="45">
        <v>4047</v>
      </c>
      <c r="J46" s="45">
        <v>152883</v>
      </c>
      <c r="K46" s="45">
        <v>46704</v>
      </c>
      <c r="L46" s="45">
        <v>106179</v>
      </c>
      <c r="M46" s="45">
        <v>223626</v>
      </c>
      <c r="N46" s="45">
        <v>95428</v>
      </c>
      <c r="O46" s="45">
        <v>122505</v>
      </c>
      <c r="P46" s="45">
        <v>5693</v>
      </c>
    </row>
    <row r="47" spans="1:16" ht="12.75" customHeight="1">
      <c r="A47" s="213">
        <v>1979</v>
      </c>
      <c r="B47" s="45">
        <v>488674</v>
      </c>
      <c r="C47" s="45">
        <v>32277</v>
      </c>
      <c r="D47" s="45">
        <v>28091</v>
      </c>
      <c r="E47" s="45">
        <v>4186</v>
      </c>
      <c r="F47" s="45">
        <v>42389</v>
      </c>
      <c r="G47" s="45">
        <v>11219</v>
      </c>
      <c r="H47" s="45">
        <v>26557</v>
      </c>
      <c r="I47" s="45">
        <v>4613</v>
      </c>
      <c r="J47" s="45">
        <v>171492</v>
      </c>
      <c r="K47" s="45">
        <v>54149</v>
      </c>
      <c r="L47" s="45">
        <v>117343</v>
      </c>
      <c r="M47" s="45">
        <v>242516</v>
      </c>
      <c r="N47" s="45">
        <v>106120</v>
      </c>
      <c r="O47" s="45">
        <v>130065</v>
      </c>
      <c r="P47" s="45">
        <v>6331</v>
      </c>
    </row>
    <row r="48" spans="1:16" ht="12.75" customHeight="1">
      <c r="A48" s="213">
        <v>1980</v>
      </c>
      <c r="B48" s="45">
        <v>536006</v>
      </c>
      <c r="C48" s="45">
        <v>41376</v>
      </c>
      <c r="D48" s="45">
        <v>36010</v>
      </c>
      <c r="E48" s="45">
        <v>5366</v>
      </c>
      <c r="F48" s="45">
        <v>45330</v>
      </c>
      <c r="G48" s="45">
        <v>12810</v>
      </c>
      <c r="H48" s="45">
        <v>27269</v>
      </c>
      <c r="I48" s="45">
        <v>5251</v>
      </c>
      <c r="J48" s="45">
        <v>194495</v>
      </c>
      <c r="K48" s="45">
        <v>63226</v>
      </c>
      <c r="L48" s="45">
        <v>131269</v>
      </c>
      <c r="M48" s="45">
        <v>254805</v>
      </c>
      <c r="N48" s="45">
        <v>120900</v>
      </c>
      <c r="O48" s="45">
        <v>126868</v>
      </c>
      <c r="P48" s="45">
        <v>7037</v>
      </c>
    </row>
    <row r="49" spans="1:16" ht="12.75" customHeight="1">
      <c r="A49" s="213">
        <v>1981</v>
      </c>
      <c r="B49" s="45">
        <v>584513</v>
      </c>
      <c r="C49" s="45">
        <v>49048</v>
      </c>
      <c r="D49" s="45">
        <v>35550</v>
      </c>
      <c r="E49" s="45">
        <v>13498</v>
      </c>
      <c r="F49" s="45">
        <v>49601</v>
      </c>
      <c r="G49" s="45">
        <v>14137</v>
      </c>
      <c r="H49" s="45">
        <v>29695</v>
      </c>
      <c r="I49" s="45">
        <v>5769</v>
      </c>
      <c r="J49" s="45">
        <v>214301</v>
      </c>
      <c r="K49" s="45">
        <v>72514</v>
      </c>
      <c r="L49" s="45">
        <v>141787</v>
      </c>
      <c r="M49" s="45">
        <v>271563</v>
      </c>
      <c r="N49" s="45">
        <v>131004</v>
      </c>
      <c r="O49" s="45">
        <v>132999</v>
      </c>
      <c r="P49" s="45">
        <v>7560</v>
      </c>
    </row>
    <row r="50" spans="1:16" ht="12.75" customHeight="1">
      <c r="A50" s="213">
        <v>1982</v>
      </c>
      <c r="B50" s="45">
        <v>655002</v>
      </c>
      <c r="C50" s="45">
        <v>57986</v>
      </c>
      <c r="D50" s="45">
        <v>41749</v>
      </c>
      <c r="E50" s="45">
        <v>16237</v>
      </c>
      <c r="F50" s="45">
        <v>54415</v>
      </c>
      <c r="G50" s="45">
        <v>15735</v>
      </c>
      <c r="H50" s="45">
        <v>32267</v>
      </c>
      <c r="I50" s="45">
        <v>6413</v>
      </c>
      <c r="J50" s="45">
        <v>249863</v>
      </c>
      <c r="K50" s="45">
        <v>88912</v>
      </c>
      <c r="L50" s="45">
        <v>160951</v>
      </c>
      <c r="M50" s="45">
        <v>292738</v>
      </c>
      <c r="N50" s="45">
        <v>143032</v>
      </c>
      <c r="O50" s="45">
        <v>141602</v>
      </c>
      <c r="P50" s="45">
        <v>8104</v>
      </c>
    </row>
    <row r="51" spans="1:16" ht="12.75" customHeight="1">
      <c r="A51" s="213">
        <v>1983</v>
      </c>
      <c r="B51" s="45">
        <v>725119</v>
      </c>
      <c r="C51" s="45">
        <v>66431</v>
      </c>
      <c r="D51" s="45">
        <v>47603</v>
      </c>
      <c r="E51" s="45">
        <v>18828</v>
      </c>
      <c r="F51" s="45">
        <v>58282</v>
      </c>
      <c r="G51" s="45">
        <v>17100</v>
      </c>
      <c r="H51" s="45">
        <v>34302</v>
      </c>
      <c r="I51" s="45">
        <v>6880</v>
      </c>
      <c r="J51" s="45">
        <v>283808</v>
      </c>
      <c r="K51" s="45">
        <v>105949</v>
      </c>
      <c r="L51" s="45">
        <v>177859</v>
      </c>
      <c r="M51" s="45">
        <v>316598</v>
      </c>
      <c r="N51" s="45">
        <v>156850</v>
      </c>
      <c r="O51" s="45">
        <v>151021</v>
      </c>
      <c r="P51" s="45">
        <v>8727</v>
      </c>
    </row>
    <row r="52" spans="1:16" ht="12.75" customHeight="1">
      <c r="A52" s="213">
        <v>1984</v>
      </c>
      <c r="B52" s="45">
        <v>779614</v>
      </c>
      <c r="C52" s="45">
        <v>73912</v>
      </c>
      <c r="D52" s="45">
        <v>53077</v>
      </c>
      <c r="E52" s="45">
        <v>20835</v>
      </c>
      <c r="F52" s="45">
        <v>60704</v>
      </c>
      <c r="G52" s="45">
        <v>18392</v>
      </c>
      <c r="H52" s="45">
        <v>35018</v>
      </c>
      <c r="I52" s="45">
        <v>7294</v>
      </c>
      <c r="J52" s="45">
        <v>313893</v>
      </c>
      <c r="K52" s="45">
        <v>120375</v>
      </c>
      <c r="L52" s="45">
        <v>193518</v>
      </c>
      <c r="M52" s="45">
        <v>331105</v>
      </c>
      <c r="N52" s="45">
        <v>170195</v>
      </c>
      <c r="O52" s="45">
        <v>151635</v>
      </c>
      <c r="P52" s="45">
        <v>9275</v>
      </c>
    </row>
    <row r="53" spans="1:16" ht="12.75" customHeight="1">
      <c r="A53" s="213">
        <v>1985</v>
      </c>
      <c r="B53" s="45">
        <v>840715</v>
      </c>
      <c r="C53" s="45">
        <v>83019</v>
      </c>
      <c r="D53" s="45">
        <v>59993</v>
      </c>
      <c r="E53" s="45">
        <v>23026</v>
      </c>
      <c r="F53" s="45">
        <v>64022</v>
      </c>
      <c r="G53" s="45">
        <v>19885</v>
      </c>
      <c r="H53" s="45">
        <v>36218</v>
      </c>
      <c r="I53" s="45">
        <v>7919</v>
      </c>
      <c r="J53" s="45">
        <v>345783</v>
      </c>
      <c r="K53" s="45">
        <v>135865</v>
      </c>
      <c r="L53" s="45">
        <v>209918</v>
      </c>
      <c r="M53" s="45">
        <v>347891</v>
      </c>
      <c r="N53" s="45">
        <v>184701</v>
      </c>
      <c r="O53" s="45">
        <v>153356</v>
      </c>
      <c r="P53" s="45">
        <v>9834</v>
      </c>
    </row>
    <row r="54" spans="1:16" ht="12.75" customHeight="1">
      <c r="A54" s="213">
        <v>1986</v>
      </c>
      <c r="B54" s="45">
        <v>894834</v>
      </c>
      <c r="C54" s="45">
        <v>91811</v>
      </c>
      <c r="D54" s="45">
        <v>66804</v>
      </c>
      <c r="E54" s="45">
        <v>25007</v>
      </c>
      <c r="F54" s="45">
        <v>64622</v>
      </c>
      <c r="G54" s="45">
        <v>21064</v>
      </c>
      <c r="H54" s="45">
        <v>35183</v>
      </c>
      <c r="I54" s="45">
        <v>8375</v>
      </c>
      <c r="J54" s="45">
        <v>383932</v>
      </c>
      <c r="K54" s="45">
        <v>154300</v>
      </c>
      <c r="L54" s="45">
        <v>229632</v>
      </c>
      <c r="M54" s="45">
        <v>354469</v>
      </c>
      <c r="N54" s="45">
        <v>198853</v>
      </c>
      <c r="O54" s="45">
        <v>145151</v>
      </c>
      <c r="P54" s="45">
        <v>10465</v>
      </c>
    </row>
    <row r="55" spans="1:16" ht="12.75" customHeight="1">
      <c r="A55" s="213">
        <v>1987</v>
      </c>
      <c r="B55" s="45">
        <v>963498</v>
      </c>
      <c r="C55" s="45">
        <v>99169</v>
      </c>
      <c r="D55" s="45">
        <v>72155</v>
      </c>
      <c r="E55" s="45">
        <v>27014</v>
      </c>
      <c r="F55" s="45">
        <v>67815</v>
      </c>
      <c r="G55" s="45">
        <v>22085</v>
      </c>
      <c r="H55" s="45">
        <v>36992</v>
      </c>
      <c r="I55" s="45">
        <v>8738</v>
      </c>
      <c r="J55" s="45">
        <v>417833</v>
      </c>
      <c r="K55" s="45">
        <v>169797</v>
      </c>
      <c r="L55" s="45">
        <v>248036</v>
      </c>
      <c r="M55" s="45">
        <v>378681</v>
      </c>
      <c r="N55" s="45">
        <v>211210</v>
      </c>
      <c r="O55" s="45">
        <v>156535</v>
      </c>
      <c r="P55" s="45">
        <v>10936</v>
      </c>
    </row>
    <row r="56" spans="1:16" ht="12.75" customHeight="1">
      <c r="A56" s="214" t="s">
        <v>274</v>
      </c>
      <c r="B56" s="45">
        <v>994894</v>
      </c>
      <c r="C56" s="45">
        <v>106398</v>
      </c>
      <c r="D56" s="45">
        <v>76960</v>
      </c>
      <c r="E56" s="45">
        <v>29438</v>
      </c>
      <c r="F56" s="45">
        <v>65649</v>
      </c>
      <c r="G56" s="45">
        <v>22903</v>
      </c>
      <c r="H56" s="45">
        <v>33772</v>
      </c>
      <c r="I56" s="45">
        <v>8974</v>
      </c>
      <c r="J56" s="45">
        <v>455734</v>
      </c>
      <c r="K56" s="45">
        <v>190771</v>
      </c>
      <c r="L56" s="45">
        <v>264963</v>
      </c>
      <c r="M56" s="45">
        <v>367113</v>
      </c>
      <c r="N56" s="45">
        <v>220112</v>
      </c>
      <c r="O56" s="45">
        <v>136015</v>
      </c>
      <c r="P56" s="45">
        <v>10986</v>
      </c>
    </row>
    <row r="57" spans="1:16" ht="12.75" customHeight="1">
      <c r="A57" s="215">
        <v>1989</v>
      </c>
      <c r="B57" s="45">
        <v>1054069</v>
      </c>
      <c r="C57" s="45">
        <v>115322</v>
      </c>
      <c r="D57" s="45">
        <v>89757</v>
      </c>
      <c r="E57" s="45">
        <v>25565</v>
      </c>
      <c r="F57" s="45">
        <v>65993</v>
      </c>
      <c r="G57" s="45">
        <v>24186</v>
      </c>
      <c r="H57" s="45">
        <v>32418</v>
      </c>
      <c r="I57" s="45">
        <v>9389</v>
      </c>
      <c r="J57" s="45">
        <v>500199</v>
      </c>
      <c r="K57" s="45">
        <v>212088</v>
      </c>
      <c r="L57" s="45">
        <v>288111</v>
      </c>
      <c r="M57" s="45">
        <v>372555</v>
      </c>
      <c r="N57" s="45">
        <v>234967</v>
      </c>
      <c r="O57" s="45">
        <v>125978</v>
      </c>
      <c r="P57" s="45">
        <v>11610</v>
      </c>
    </row>
    <row r="58" spans="1:16" ht="12.75" customHeight="1">
      <c r="A58" s="215">
        <v>1990</v>
      </c>
      <c r="B58" s="45">
        <v>1121529</v>
      </c>
      <c r="C58" s="45">
        <v>125020</v>
      </c>
      <c r="D58" s="45">
        <v>97254</v>
      </c>
      <c r="E58" s="45">
        <v>27766</v>
      </c>
      <c r="F58" s="45">
        <v>66682</v>
      </c>
      <c r="G58" s="45">
        <v>25357</v>
      </c>
      <c r="H58" s="45">
        <v>31623</v>
      </c>
      <c r="I58" s="45">
        <v>9702</v>
      </c>
      <c r="J58" s="45">
        <v>548068</v>
      </c>
      <c r="K58" s="45">
        <v>235254</v>
      </c>
      <c r="L58" s="45">
        <v>312814</v>
      </c>
      <c r="M58" s="45">
        <v>381759</v>
      </c>
      <c r="N58" s="45">
        <v>251050</v>
      </c>
      <c r="O58" s="45">
        <v>118438</v>
      </c>
      <c r="P58" s="45">
        <v>12271</v>
      </c>
    </row>
    <row r="59" spans="1:16" ht="12.75" customHeight="1">
      <c r="A59" s="213">
        <v>1991</v>
      </c>
      <c r="B59" s="45">
        <v>1186704</v>
      </c>
      <c r="C59" s="45">
        <v>135798</v>
      </c>
      <c r="D59" s="45">
        <v>105761</v>
      </c>
      <c r="E59" s="45">
        <v>30037</v>
      </c>
      <c r="F59" s="45">
        <v>67314</v>
      </c>
      <c r="G59" s="45">
        <v>26460</v>
      </c>
      <c r="H59" s="45">
        <v>30673</v>
      </c>
      <c r="I59" s="45">
        <v>10181</v>
      </c>
      <c r="J59" s="45">
        <v>592608</v>
      </c>
      <c r="K59" s="45">
        <v>256041</v>
      </c>
      <c r="L59" s="45">
        <v>336567</v>
      </c>
      <c r="M59" s="45">
        <v>390984</v>
      </c>
      <c r="N59" s="45">
        <v>265490</v>
      </c>
      <c r="O59" s="45">
        <v>112658</v>
      </c>
      <c r="P59" s="45">
        <v>12836</v>
      </c>
    </row>
    <row r="60" spans="1:16" ht="12.75" customHeight="1">
      <c r="A60" s="213">
        <v>1992</v>
      </c>
      <c r="B60" s="45">
        <v>1266246</v>
      </c>
      <c r="C60" s="45">
        <v>150041</v>
      </c>
      <c r="D60" s="45">
        <v>117586</v>
      </c>
      <c r="E60" s="45">
        <v>32455</v>
      </c>
      <c r="F60" s="45">
        <v>68496</v>
      </c>
      <c r="G60" s="45">
        <v>27773</v>
      </c>
      <c r="H60" s="45">
        <v>30027</v>
      </c>
      <c r="I60" s="45">
        <v>10696</v>
      </c>
      <c r="J60" s="45">
        <v>643926</v>
      </c>
      <c r="K60" s="45">
        <v>279190</v>
      </c>
      <c r="L60" s="45">
        <v>364736</v>
      </c>
      <c r="M60" s="45">
        <v>403783</v>
      </c>
      <c r="N60" s="45">
        <v>281666</v>
      </c>
      <c r="O60" s="45">
        <v>108246</v>
      </c>
      <c r="P60" s="45">
        <v>13871</v>
      </c>
    </row>
    <row r="61" spans="1:16" ht="12.75" customHeight="1">
      <c r="A61" s="213">
        <v>1993</v>
      </c>
      <c r="B61" s="45">
        <v>1348916</v>
      </c>
      <c r="C61" s="45">
        <v>162861</v>
      </c>
      <c r="D61" s="45">
        <v>128058</v>
      </c>
      <c r="E61" s="45">
        <v>34803</v>
      </c>
      <c r="F61" s="45">
        <v>69516</v>
      </c>
      <c r="G61" s="45">
        <v>28893</v>
      </c>
      <c r="H61" s="45">
        <v>29513</v>
      </c>
      <c r="I61" s="45">
        <v>11110</v>
      </c>
      <c r="J61" s="45">
        <v>697743</v>
      </c>
      <c r="K61" s="45">
        <v>301742</v>
      </c>
      <c r="L61" s="45">
        <v>396001</v>
      </c>
      <c r="M61" s="45">
        <v>418796</v>
      </c>
      <c r="N61" s="45">
        <v>297919</v>
      </c>
      <c r="O61" s="45">
        <v>105940</v>
      </c>
      <c r="P61" s="45">
        <v>14937</v>
      </c>
    </row>
    <row r="62" spans="1:16" ht="12.75" customHeight="1" thickBot="1">
      <c r="A62" s="278">
        <v>1994</v>
      </c>
      <c r="B62" s="279">
        <v>1438365</v>
      </c>
      <c r="C62" s="279">
        <v>173657</v>
      </c>
      <c r="D62" s="279">
        <v>135994</v>
      </c>
      <c r="E62" s="279">
        <v>37663</v>
      </c>
      <c r="F62" s="279">
        <v>71236</v>
      </c>
      <c r="G62" s="279">
        <v>30166</v>
      </c>
      <c r="H62" s="279">
        <v>29447</v>
      </c>
      <c r="I62" s="279">
        <v>11623</v>
      </c>
      <c r="J62" s="279">
        <v>751171</v>
      </c>
      <c r="K62" s="279">
        <v>316373</v>
      </c>
      <c r="L62" s="279">
        <v>434798</v>
      </c>
      <c r="M62" s="279">
        <v>442301</v>
      </c>
      <c r="N62" s="279">
        <v>318246</v>
      </c>
      <c r="O62" s="279">
        <v>107773</v>
      </c>
      <c r="P62" s="279">
        <v>16282</v>
      </c>
    </row>
    <row r="63" spans="1:19" ht="12.75" customHeight="1" thickTop="1">
      <c r="A63" s="375" t="s">
        <v>55</v>
      </c>
      <c r="B63" s="375"/>
      <c r="C63" s="375"/>
      <c r="D63" s="375"/>
      <c r="E63" s="375"/>
      <c r="F63" s="375"/>
      <c r="G63" s="375"/>
      <c r="H63" s="375"/>
      <c r="I63" s="375"/>
      <c r="J63" s="375"/>
      <c r="K63" s="375"/>
      <c r="L63" s="375"/>
      <c r="M63" s="375"/>
      <c r="N63" s="375"/>
      <c r="O63" s="375"/>
      <c r="P63" s="375"/>
      <c r="Q63" s="375"/>
      <c r="R63" s="375"/>
      <c r="S63" s="375"/>
    </row>
    <row r="64" spans="1:19" ht="13.5" customHeight="1">
      <c r="A64" s="375" t="s">
        <v>56</v>
      </c>
      <c r="B64" s="375"/>
      <c r="C64" s="375"/>
      <c r="D64" s="375"/>
      <c r="E64" s="375"/>
      <c r="F64" s="375"/>
      <c r="G64" s="375"/>
      <c r="H64" s="375"/>
      <c r="I64" s="375"/>
      <c r="J64" s="375"/>
      <c r="K64" s="375"/>
      <c r="L64" s="375"/>
      <c r="M64" s="375"/>
      <c r="N64" s="375"/>
      <c r="O64" s="375"/>
      <c r="P64" s="375"/>
      <c r="Q64" s="375"/>
      <c r="R64" s="375"/>
      <c r="S64" s="375"/>
    </row>
    <row r="65" spans="1:19" ht="12.75">
      <c r="A65" s="375" t="s">
        <v>57</v>
      </c>
      <c r="B65" s="375"/>
      <c r="C65" s="375"/>
      <c r="D65" s="375"/>
      <c r="E65" s="375"/>
      <c r="F65" s="375"/>
      <c r="G65" s="375"/>
      <c r="H65" s="375"/>
      <c r="I65" s="375"/>
      <c r="J65" s="375"/>
      <c r="K65" s="375"/>
      <c r="L65" s="375"/>
      <c r="M65" s="375"/>
      <c r="N65" s="375"/>
      <c r="O65" s="375"/>
      <c r="P65" s="375"/>
      <c r="Q65" s="375"/>
      <c r="R65" s="375"/>
      <c r="S65" s="375"/>
    </row>
    <row r="66" spans="1:19" ht="12.75">
      <c r="A66" s="376" t="s">
        <v>278</v>
      </c>
      <c r="B66" s="377"/>
      <c r="C66" s="377"/>
      <c r="D66" s="377"/>
      <c r="E66" s="377"/>
      <c r="F66" s="377"/>
      <c r="G66" s="377"/>
      <c r="H66" s="377"/>
      <c r="I66" s="377"/>
      <c r="J66" s="377"/>
      <c r="K66" s="377"/>
      <c r="L66" s="377"/>
      <c r="M66" s="377"/>
      <c r="N66" s="377"/>
      <c r="O66" s="377"/>
      <c r="P66" s="377"/>
      <c r="Q66" s="377"/>
      <c r="R66" s="377"/>
      <c r="S66" s="377"/>
    </row>
    <row r="67" spans="1:19" ht="12.75">
      <c r="A67" s="376" t="s">
        <v>279</v>
      </c>
      <c r="B67" s="377"/>
      <c r="C67" s="377"/>
      <c r="D67" s="377"/>
      <c r="E67" s="377"/>
      <c r="F67" s="377"/>
      <c r="G67" s="377"/>
      <c r="H67" s="377"/>
      <c r="I67" s="377"/>
      <c r="J67" s="377"/>
      <c r="K67" s="377"/>
      <c r="L67" s="377"/>
      <c r="M67" s="377"/>
      <c r="N67" s="377"/>
      <c r="O67" s="377"/>
      <c r="P67" s="377"/>
      <c r="Q67" s="377"/>
      <c r="R67" s="377"/>
      <c r="S67" s="377"/>
    </row>
    <row r="68" spans="1:19" ht="12.75" customHeight="1">
      <c r="A68" s="378" t="s">
        <v>209</v>
      </c>
      <c r="B68" s="378"/>
      <c r="C68" s="378"/>
      <c r="D68" s="378"/>
      <c r="E68" s="378"/>
      <c r="F68" s="378"/>
      <c r="G68" s="378"/>
      <c r="H68" s="378"/>
      <c r="I68" s="378"/>
      <c r="J68" s="378"/>
      <c r="K68" s="378"/>
      <c r="L68" s="378"/>
      <c r="M68" s="378"/>
      <c r="N68" s="378"/>
      <c r="O68" s="378"/>
      <c r="P68" s="378"/>
      <c r="Q68" s="378"/>
      <c r="R68" s="378"/>
      <c r="S68" s="378"/>
    </row>
    <row r="69" spans="1:19" ht="12.75" customHeight="1">
      <c r="A69" s="379" t="s">
        <v>58</v>
      </c>
      <c r="B69" s="380"/>
      <c r="C69" s="380"/>
      <c r="D69" s="380"/>
      <c r="E69" s="380"/>
      <c r="F69" s="380"/>
      <c r="G69" s="380"/>
      <c r="H69" s="380"/>
      <c r="I69" s="380"/>
      <c r="J69" s="380"/>
      <c r="K69" s="380"/>
      <c r="L69" s="380"/>
      <c r="M69" s="380"/>
      <c r="N69" s="380"/>
      <c r="O69" s="380"/>
      <c r="P69" s="380"/>
      <c r="Q69" s="380"/>
      <c r="R69" s="380"/>
      <c r="S69" s="380"/>
    </row>
  </sheetData>
  <sheetProtection/>
  <mergeCells count="32">
    <mergeCell ref="J5:P5"/>
    <mergeCell ref="G7:G10"/>
    <mergeCell ref="K7:K10"/>
    <mergeCell ref="O7:O10"/>
    <mergeCell ref="H7:H10"/>
    <mergeCell ref="M6:P6"/>
    <mergeCell ref="A2:P2"/>
    <mergeCell ref="A5:A10"/>
    <mergeCell ref="B5:B10"/>
    <mergeCell ref="C6:E6"/>
    <mergeCell ref="C7:E8"/>
    <mergeCell ref="F7:F10"/>
    <mergeCell ref="J6:L6"/>
    <mergeCell ref="P7:P10"/>
    <mergeCell ref="F6:I6"/>
    <mergeCell ref="M7:M10"/>
    <mergeCell ref="A3:P3"/>
    <mergeCell ref="N7:N10"/>
    <mergeCell ref="C5:I5"/>
    <mergeCell ref="L7:L10"/>
    <mergeCell ref="E9:E10"/>
    <mergeCell ref="A63:S63"/>
    <mergeCell ref="C9:C10"/>
    <mergeCell ref="J7:J10"/>
    <mergeCell ref="D9:D10"/>
    <mergeCell ref="I7:I10"/>
    <mergeCell ref="A64:S64"/>
    <mergeCell ref="A65:S65"/>
    <mergeCell ref="A66:S66"/>
    <mergeCell ref="A67:S67"/>
    <mergeCell ref="A68:S68"/>
    <mergeCell ref="A69:S6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GENERAL</dc:creator>
  <cp:keywords/>
  <dc:description/>
  <cp:lastModifiedBy>Jazmin Adriana Borges Guillen</cp:lastModifiedBy>
  <cp:lastPrinted>2017-04-26T01:57:40Z</cp:lastPrinted>
  <dcterms:created xsi:type="dcterms:W3CDTF">1999-12-30T16:08:47Z</dcterms:created>
  <dcterms:modified xsi:type="dcterms:W3CDTF">2017-05-02T19:26:11Z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