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6" i="1" l="1"/>
  <c r="F46" i="1"/>
  <c r="I45" i="1"/>
  <c r="I47" i="1" s="1"/>
  <c r="H45" i="1"/>
  <c r="H47" i="1" s="1"/>
  <c r="G45" i="1"/>
  <c r="J45" i="1" s="1"/>
  <c r="F45" i="1"/>
  <c r="E45" i="1"/>
  <c r="E47" i="1" s="1"/>
  <c r="J44" i="1"/>
  <c r="F44" i="1"/>
  <c r="J43" i="1"/>
  <c r="F43" i="1"/>
  <c r="J42" i="1"/>
  <c r="F42" i="1"/>
  <c r="J41" i="1"/>
  <c r="F41" i="1"/>
  <c r="I40" i="1"/>
  <c r="H40" i="1"/>
  <c r="G40" i="1"/>
  <c r="J40" i="1" s="1"/>
  <c r="E40" i="1"/>
  <c r="J39" i="1"/>
  <c r="F39" i="1"/>
  <c r="J38" i="1"/>
  <c r="F38" i="1"/>
  <c r="J37" i="1"/>
  <c r="F37" i="1"/>
  <c r="J36" i="1"/>
  <c r="F36" i="1"/>
  <c r="I35" i="1"/>
  <c r="H35" i="1"/>
  <c r="G35" i="1"/>
  <c r="J35" i="1" s="1"/>
  <c r="E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I25" i="1"/>
  <c r="H25" i="1"/>
  <c r="G25" i="1"/>
  <c r="J25" i="1" s="1"/>
  <c r="E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G16" i="1"/>
  <c r="J16" i="1" s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J9" i="1" s="1"/>
  <c r="E9" i="1"/>
  <c r="F9" i="1" s="1"/>
  <c r="B5" i="1"/>
  <c r="B4" i="1"/>
  <c r="G47" i="1" l="1"/>
  <c r="F16" i="1"/>
  <c r="F25" i="1"/>
  <c r="F35" i="1"/>
  <c r="F40" i="1"/>
  <c r="J47" i="1" l="1"/>
  <c r="F47" i="1"/>
</calcChain>
</file>

<file path=xl/sharedStrings.xml><?xml version="1.0" encoding="utf-8"?>
<sst xmlns="http://schemas.openxmlformats.org/spreadsheetml/2006/main" count="58" uniqueCount="58">
  <si>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</si>
  <si>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</si>
  <si>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</si>
  <si>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</si>
  <si>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</si>
  <si>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</si>
  <si>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</si>
  <si>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</si>
  <si>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</si>
  <si>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</si>
  <si>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</si>
  <si>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</si>
  <si>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</si>
  <si>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</si>
  <si>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</si>
  <si>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</si>
  <si>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</si>
  <si>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</si>
  <si>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</si>
  <si>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</si>
  <si>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</si>
  <si>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</si>
  <si>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</si>
  <si>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</si>
  <si>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</si>
  <si>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</si>
  <si>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</si>
  <si>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</si>
  <si>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</si>
  <si>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</si>
  <si>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</si>
  <si>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</si>
  <si>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</si>
  <si>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</si>
  <si>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</si>
  <si>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</si>
  <si>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</si>
  <si>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</si>
  <si>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</si>
  <si>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</si>
  <si>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</si>
  <si>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4400</t>
  </si>
  <si>
    <t>Transferencias, asignaciones, subsidios y otras ayudas</t>
  </si>
  <si>
    <t>Ayudas sociales</t>
  </si>
  <si>
    <t>Pensiones y jubilaciones</t>
  </si>
  <si>
    <t>4900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</si>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</sst>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 applyProtection="1">
      <alignment horizontal="left" vertical="top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4" fillId="2" borderId="18" xfId="1" applyFont="1" applyFill="1" applyBorder="1" applyAlignment="1" applyProtection="1">
      <alignment horizontal="left" vertical="center" wrapText="1"/>
    </xf>
    <xf numFmtId="0" fontId="4" fillId="2" borderId="19" xfId="1" applyFont="1" applyFill="1" applyBorder="1" applyAlignment="1" applyProtection="1">
      <alignment horizontal="left" vertical="center" wrapText="1"/>
    </xf>
    <xf numFmtId="0" fontId="4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2T-EAEPE_ADM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2019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GridLines="0" tabSelected="1" zoomScale="85" zoomScaleNormal="85" zoomScaleSheetLayoutView="100" workbookViewId="0">
      <selection activeCell="J60" sqref="J60"/>
    </sheetView>
  </sheetViews>
  <sheetFormatPr baseColWidth="10" defaultColWidth="9.140625" defaultRowHeight="15"/>
  <cols>
    <col min="1" max="1" width="2.42578125" style="2" customWidth="1"/>
    <col min="2" max="3" width="2.5703125" style="2" customWidth="1"/>
    <col min="4" max="4" width="70" style="2" customWidth="1"/>
    <col min="5" max="10" width="18.7109375" style="2" customWidth="1"/>
    <col min="11" max="11" width="2.28515625" style="2" customWidth="1"/>
    <col min="12" max="16384" width="9.140625" style="2"/>
  </cols>
  <sheetData>
    <row r="1" spans="1:19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9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9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9">
      <c r="A4" s="1"/>
      <c r="B4" s="6" t="str">
        <f>[1]EAEP_ADMIN!B4</f>
        <v>Del 1 de enero al 30 de junio de 2019</v>
      </c>
      <c r="C4" s="7"/>
      <c r="D4" s="7"/>
      <c r="E4" s="7"/>
      <c r="F4" s="7"/>
      <c r="G4" s="7"/>
      <c r="H4" s="7"/>
      <c r="I4" s="7"/>
      <c r="J4" s="8"/>
      <c r="K4" s="1"/>
    </row>
    <row r="5" spans="1:19" ht="15.75" thickBot="1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9" ht="12" customHeight="1" thickBot="1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9" ht="39.950000000000003" customHeight="1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9" ht="15" customHeight="1">
      <c r="A8" s="1"/>
      <c r="B8" s="15"/>
      <c r="C8" s="16"/>
      <c r="D8" s="17"/>
      <c r="E8" s="18" t="s">
        <v>9</v>
      </c>
      <c r="F8" s="18" t="s">
        <v>10</v>
      </c>
      <c r="G8" s="18" t="s">
        <v>11</v>
      </c>
      <c r="H8" s="18" t="s">
        <v>12</v>
      </c>
      <c r="I8" s="18" t="s">
        <v>13</v>
      </c>
      <c r="J8" s="18" t="s">
        <v>14</v>
      </c>
      <c r="K8" s="1"/>
    </row>
    <row r="9" spans="1:19" ht="17.100000000000001" customHeight="1">
      <c r="A9" s="19">
        <v>1100</v>
      </c>
      <c r="B9" s="20"/>
      <c r="C9" s="21" t="s">
        <v>15</v>
      </c>
      <c r="D9" s="22"/>
      <c r="E9" s="23">
        <f>SUM(E10:E15)</f>
        <v>83626234699</v>
      </c>
      <c r="F9" s="23">
        <f>G9-E9</f>
        <v>-1359331747</v>
      </c>
      <c r="G9" s="23">
        <f>SUM(G10:G15)</f>
        <v>82266902952</v>
      </c>
      <c r="H9" s="23">
        <f>SUM(H10:H15)</f>
        <v>99971507521.639999</v>
      </c>
      <c r="I9" s="23">
        <f>SUM(I10:I15)</f>
        <v>81930672780.019928</v>
      </c>
      <c r="J9" s="23">
        <f>G9-H9</f>
        <v>-17704604569.639999</v>
      </c>
      <c r="K9" s="1"/>
      <c r="P9" s="24"/>
      <c r="Q9" s="24"/>
      <c r="R9" s="24"/>
      <c r="S9" s="24"/>
    </row>
    <row r="10" spans="1:19" ht="17.100000000000001" customHeight="1">
      <c r="A10" s="19">
        <v>1200</v>
      </c>
      <c r="B10" s="20"/>
      <c r="C10" s="1"/>
      <c r="D10" s="25" t="s">
        <v>16</v>
      </c>
      <c r="E10" s="26">
        <v>16175359679</v>
      </c>
      <c r="F10" s="26">
        <f t="shared" ref="F10:F47" si="0">G10-E10</f>
        <v>-390080659</v>
      </c>
      <c r="G10" s="26">
        <v>15785279020</v>
      </c>
      <c r="H10" s="26">
        <v>15785119702.400007</v>
      </c>
      <c r="I10" s="26">
        <v>15684763309.450003</v>
      </c>
      <c r="J10" s="26">
        <f t="shared" ref="J10:J47" si="1">G10-H10</f>
        <v>159317.59999275208</v>
      </c>
      <c r="K10" s="1"/>
      <c r="P10" s="24"/>
      <c r="Q10" s="24"/>
      <c r="R10" s="24"/>
      <c r="S10" s="24"/>
    </row>
    <row r="11" spans="1:19" ht="17.100000000000001" customHeight="1">
      <c r="A11" s="19">
        <v>1300</v>
      </c>
      <c r="B11" s="20"/>
      <c r="C11" s="1"/>
      <c r="D11" s="25" t="s">
        <v>17</v>
      </c>
      <c r="E11" s="26">
        <v>423061662</v>
      </c>
      <c r="F11" s="26">
        <f t="shared" si="0"/>
        <v>27620968</v>
      </c>
      <c r="G11" s="26">
        <v>450682630</v>
      </c>
      <c r="H11" s="26">
        <v>384016135.77999997</v>
      </c>
      <c r="I11" s="26">
        <v>355684089.13999999</v>
      </c>
      <c r="J11" s="26">
        <f t="shared" si="1"/>
        <v>66666494.220000029</v>
      </c>
      <c r="K11" s="1"/>
      <c r="P11" s="24"/>
      <c r="Q11" s="24"/>
      <c r="R11" s="24"/>
      <c r="S11" s="24"/>
    </row>
    <row r="12" spans="1:19" ht="17.100000000000001" customHeight="1">
      <c r="A12" s="19">
        <v>1400</v>
      </c>
      <c r="B12" s="20"/>
      <c r="C12" s="1"/>
      <c r="D12" s="25" t="s">
        <v>18</v>
      </c>
      <c r="E12" s="26">
        <v>6097651160</v>
      </c>
      <c r="F12" s="26">
        <f t="shared" si="0"/>
        <v>-4711451</v>
      </c>
      <c r="G12" s="26">
        <v>6092939709</v>
      </c>
      <c r="H12" s="26">
        <v>14186978484.650013</v>
      </c>
      <c r="I12" s="26">
        <v>6118851892.4799929</v>
      </c>
      <c r="J12" s="26">
        <f t="shared" si="1"/>
        <v>-8094038775.650013</v>
      </c>
      <c r="K12" s="1"/>
      <c r="P12" s="24"/>
      <c r="Q12" s="24"/>
      <c r="R12" s="24"/>
      <c r="S12" s="24"/>
    </row>
    <row r="13" spans="1:19" ht="17.100000000000001" customHeight="1">
      <c r="A13" s="19">
        <v>1500</v>
      </c>
      <c r="B13" s="20"/>
      <c r="C13" s="1"/>
      <c r="D13" s="25" t="s">
        <v>19</v>
      </c>
      <c r="E13" s="26">
        <v>10113399941</v>
      </c>
      <c r="F13" s="26">
        <f t="shared" si="0"/>
        <v>55270602</v>
      </c>
      <c r="G13" s="26">
        <v>10168670543</v>
      </c>
      <c r="H13" s="26">
        <v>12465233008.189999</v>
      </c>
      <c r="I13" s="26">
        <v>10242970250.400002</v>
      </c>
      <c r="J13" s="26">
        <f t="shared" si="1"/>
        <v>-2296562465.1899986</v>
      </c>
      <c r="K13" s="1"/>
      <c r="P13" s="24"/>
      <c r="Q13" s="24"/>
      <c r="R13" s="24"/>
      <c r="S13" s="24"/>
    </row>
    <row r="14" spans="1:19" ht="17.100000000000001" customHeight="1">
      <c r="A14" s="19">
        <v>1700</v>
      </c>
      <c r="B14" s="20"/>
      <c r="C14" s="1"/>
      <c r="D14" s="25" t="s">
        <v>20</v>
      </c>
      <c r="E14" s="26">
        <v>41559488527</v>
      </c>
      <c r="F14" s="26">
        <f t="shared" si="0"/>
        <v>-1233055549</v>
      </c>
      <c r="G14" s="26">
        <v>40326432978</v>
      </c>
      <c r="H14" s="26">
        <v>47707911097.169991</v>
      </c>
      <c r="I14" s="26">
        <v>40086154145.129921</v>
      </c>
      <c r="J14" s="26">
        <f t="shared" si="1"/>
        <v>-7381478119.1699905</v>
      </c>
      <c r="K14" s="1"/>
      <c r="P14" s="24"/>
      <c r="Q14" s="24"/>
      <c r="R14" s="24"/>
      <c r="S14" s="24"/>
    </row>
    <row r="15" spans="1:19" ht="17.100000000000001" customHeight="1">
      <c r="A15" s="19"/>
      <c r="B15" s="20"/>
      <c r="C15" s="1"/>
      <c r="D15" s="25" t="s">
        <v>21</v>
      </c>
      <c r="E15" s="26">
        <v>9257273730</v>
      </c>
      <c r="F15" s="26">
        <f t="shared" si="0"/>
        <v>185624342</v>
      </c>
      <c r="G15" s="26">
        <v>9442898072</v>
      </c>
      <c r="H15" s="26">
        <v>9442249093.4500027</v>
      </c>
      <c r="I15" s="26">
        <v>9442249093.4200077</v>
      </c>
      <c r="J15" s="26">
        <f t="shared" si="1"/>
        <v>648978.54999732971</v>
      </c>
      <c r="K15" s="1"/>
      <c r="P15" s="24"/>
      <c r="Q15" s="24"/>
      <c r="R15" s="24"/>
      <c r="S15" s="24"/>
    </row>
    <row r="16" spans="1:19" ht="17.100000000000001" customHeight="1">
      <c r="A16" s="19">
        <v>2100</v>
      </c>
      <c r="B16" s="20"/>
      <c r="C16" s="21" t="s">
        <v>22</v>
      </c>
      <c r="D16" s="22"/>
      <c r="E16" s="23">
        <f>SUM(E17:E24)</f>
        <v>31975155806</v>
      </c>
      <c r="F16" s="23">
        <f t="shared" si="0"/>
        <v>-9658358738</v>
      </c>
      <c r="G16" s="23">
        <f>SUM(G17:G24)</f>
        <v>22316797068</v>
      </c>
      <c r="H16" s="23">
        <f>SUM(H17:H24)</f>
        <v>26725734770.000004</v>
      </c>
      <c r="I16" s="23">
        <f>SUM(I17:I24)</f>
        <v>21009315118.599987</v>
      </c>
      <c r="J16" s="23">
        <f t="shared" si="1"/>
        <v>-4408937702.0000038</v>
      </c>
      <c r="K16" s="1"/>
      <c r="P16" s="24"/>
      <c r="Q16" s="24"/>
      <c r="R16" s="24"/>
      <c r="S16" s="24"/>
    </row>
    <row r="17" spans="1:19" ht="17.100000000000001" customHeight="1">
      <c r="A17" s="19">
        <v>2200</v>
      </c>
      <c r="B17" s="20"/>
      <c r="C17" s="1"/>
      <c r="D17" s="25" t="s">
        <v>23</v>
      </c>
      <c r="E17" s="26">
        <v>1045904359</v>
      </c>
      <c r="F17" s="26">
        <f t="shared" si="0"/>
        <v>-338386339</v>
      </c>
      <c r="G17" s="26">
        <v>707518020</v>
      </c>
      <c r="H17" s="26">
        <v>876592507.76000011</v>
      </c>
      <c r="I17" s="26">
        <v>658246917.95999932</v>
      </c>
      <c r="J17" s="26">
        <f t="shared" si="1"/>
        <v>-169074487.76000011</v>
      </c>
      <c r="K17" s="1"/>
      <c r="P17" s="24"/>
      <c r="Q17" s="24"/>
      <c r="R17" s="24"/>
      <c r="S17" s="24"/>
    </row>
    <row r="18" spans="1:19" ht="17.100000000000001" customHeight="1">
      <c r="A18" s="19">
        <v>2300</v>
      </c>
      <c r="B18" s="20"/>
      <c r="C18" s="1"/>
      <c r="D18" s="25" t="s">
        <v>24</v>
      </c>
      <c r="E18" s="26">
        <v>1286201689</v>
      </c>
      <c r="F18" s="26">
        <f t="shared" si="0"/>
        <v>-470002622</v>
      </c>
      <c r="G18" s="26">
        <v>816199067</v>
      </c>
      <c r="H18" s="26">
        <v>818519672.10000038</v>
      </c>
      <c r="I18" s="26">
        <v>759221795.32000005</v>
      </c>
      <c r="J18" s="26">
        <f t="shared" si="1"/>
        <v>-2320605.1000003815</v>
      </c>
      <c r="K18" s="1"/>
      <c r="P18" s="24"/>
      <c r="Q18" s="24"/>
      <c r="R18" s="24"/>
      <c r="S18" s="24"/>
    </row>
    <row r="19" spans="1:19" ht="17.100000000000001" customHeight="1">
      <c r="A19" s="19">
        <v>2400</v>
      </c>
      <c r="B19" s="20"/>
      <c r="C19" s="1"/>
      <c r="D19" s="25" t="s">
        <v>25</v>
      </c>
      <c r="E19" s="26">
        <v>0</v>
      </c>
      <c r="F19" s="26">
        <f t="shared" si="0"/>
        <v>47620</v>
      </c>
      <c r="G19" s="26">
        <v>47620</v>
      </c>
      <c r="H19" s="26">
        <v>35437.17</v>
      </c>
      <c r="I19" s="26">
        <v>35437.17</v>
      </c>
      <c r="J19" s="26">
        <f t="shared" si="1"/>
        <v>12182.830000000002</v>
      </c>
      <c r="K19" s="1"/>
      <c r="P19" s="24"/>
      <c r="Q19" s="24"/>
      <c r="R19" s="24"/>
      <c r="S19" s="24"/>
    </row>
    <row r="20" spans="1:19" ht="17.100000000000001" customHeight="1">
      <c r="A20" s="19">
        <v>2500</v>
      </c>
      <c r="B20" s="20"/>
      <c r="C20" s="1"/>
      <c r="D20" s="25" t="s">
        <v>26</v>
      </c>
      <c r="E20" s="26">
        <v>167953964</v>
      </c>
      <c r="F20" s="26">
        <f t="shared" si="0"/>
        <v>-12107532</v>
      </c>
      <c r="G20" s="26">
        <v>155846432</v>
      </c>
      <c r="H20" s="26">
        <v>52143699.610000037</v>
      </c>
      <c r="I20" s="26">
        <v>43954630.130000018</v>
      </c>
      <c r="J20" s="26">
        <f t="shared" si="1"/>
        <v>103702732.38999996</v>
      </c>
      <c r="K20" s="1"/>
      <c r="P20" s="24"/>
      <c r="Q20" s="24"/>
      <c r="R20" s="24"/>
      <c r="S20" s="24"/>
    </row>
    <row r="21" spans="1:19" ht="17.100000000000001" customHeight="1">
      <c r="A21" s="19">
        <v>2600</v>
      </c>
      <c r="B21" s="20"/>
      <c r="C21" s="1"/>
      <c r="D21" s="25" t="s">
        <v>27</v>
      </c>
      <c r="E21" s="26">
        <v>27140717383</v>
      </c>
      <c r="F21" s="26">
        <f t="shared" si="0"/>
        <v>-8008619249</v>
      </c>
      <c r="G21" s="26">
        <v>19132098134</v>
      </c>
      <c r="H21" s="26">
        <v>23672181182.170002</v>
      </c>
      <c r="I21" s="26">
        <v>18535555395.539989</v>
      </c>
      <c r="J21" s="26">
        <f t="shared" si="1"/>
        <v>-4540083048.170002</v>
      </c>
      <c r="K21" s="1"/>
      <c r="P21" s="24"/>
      <c r="Q21" s="24"/>
      <c r="R21" s="24"/>
      <c r="S21" s="24"/>
    </row>
    <row r="22" spans="1:19" ht="17.100000000000001" customHeight="1">
      <c r="A22" s="19">
        <v>2700</v>
      </c>
      <c r="B22" s="20"/>
      <c r="C22" s="1"/>
      <c r="D22" s="25" t="s">
        <v>28</v>
      </c>
      <c r="E22" s="26">
        <v>542709256</v>
      </c>
      <c r="F22" s="26">
        <f t="shared" si="0"/>
        <v>1043843</v>
      </c>
      <c r="G22" s="26">
        <v>543753099</v>
      </c>
      <c r="H22" s="26">
        <v>369789674.84000003</v>
      </c>
      <c r="I22" s="26">
        <v>336265930.93000007</v>
      </c>
      <c r="J22" s="26">
        <f t="shared" si="1"/>
        <v>173963424.15999997</v>
      </c>
      <c r="K22" s="1"/>
      <c r="P22" s="24"/>
      <c r="Q22" s="24"/>
      <c r="R22" s="24"/>
      <c r="S22" s="24"/>
    </row>
    <row r="23" spans="1:19" ht="17.100000000000001" customHeight="1">
      <c r="A23" s="19">
        <v>2900</v>
      </c>
      <c r="B23" s="20"/>
      <c r="C23" s="1"/>
      <c r="D23" s="25" t="s">
        <v>29</v>
      </c>
      <c r="E23" s="26">
        <v>473608739</v>
      </c>
      <c r="F23" s="26">
        <f t="shared" si="0"/>
        <v>-230568050</v>
      </c>
      <c r="G23" s="26">
        <v>243040689</v>
      </c>
      <c r="H23" s="26">
        <v>165315312.78999999</v>
      </c>
      <c r="I23" s="26">
        <v>105346363.43999989</v>
      </c>
      <c r="J23" s="26">
        <f t="shared" si="1"/>
        <v>77725376.210000008</v>
      </c>
      <c r="K23" s="1"/>
      <c r="P23" s="24"/>
      <c r="Q23" s="24"/>
      <c r="R23" s="24"/>
      <c r="S23" s="24"/>
    </row>
    <row r="24" spans="1:19" ht="17.100000000000001" customHeight="1">
      <c r="A24" s="19"/>
      <c r="B24" s="20"/>
      <c r="C24" s="1"/>
      <c r="D24" s="25" t="s">
        <v>30</v>
      </c>
      <c r="E24" s="26">
        <v>1318060416</v>
      </c>
      <c r="F24" s="26">
        <f t="shared" si="0"/>
        <v>-599766409</v>
      </c>
      <c r="G24" s="26">
        <v>718294007</v>
      </c>
      <c r="H24" s="26">
        <v>771157283.5600003</v>
      </c>
      <c r="I24" s="26">
        <v>570688648.11000037</v>
      </c>
      <c r="J24" s="26">
        <f t="shared" si="1"/>
        <v>-52863276.5600003</v>
      </c>
      <c r="K24" s="1"/>
      <c r="P24" s="24"/>
      <c r="Q24" s="24"/>
      <c r="R24" s="24"/>
      <c r="S24" s="24"/>
    </row>
    <row r="25" spans="1:19" ht="17.100000000000001" customHeight="1">
      <c r="A25" s="19">
        <v>3100</v>
      </c>
      <c r="B25" s="20"/>
      <c r="C25" s="21" t="s">
        <v>31</v>
      </c>
      <c r="D25" s="22"/>
      <c r="E25" s="23">
        <f>SUM(E26:E34)</f>
        <v>15207758918</v>
      </c>
      <c r="F25" s="23">
        <f t="shared" si="0"/>
        <v>-2436855601</v>
      </c>
      <c r="G25" s="23">
        <f>SUM(G26:G34)</f>
        <v>12770903317</v>
      </c>
      <c r="H25" s="23">
        <f>SUM(H26:H34)</f>
        <v>14134514782.539995</v>
      </c>
      <c r="I25" s="23">
        <f>SUM(I26:I34)</f>
        <v>4168818935.4199982</v>
      </c>
      <c r="J25" s="23">
        <f t="shared" si="1"/>
        <v>-1363611465.5399952</v>
      </c>
      <c r="K25" s="1"/>
      <c r="P25" s="24"/>
      <c r="Q25" s="24"/>
      <c r="R25" s="24"/>
      <c r="S25" s="24"/>
    </row>
    <row r="26" spans="1:19" ht="17.100000000000001" customHeight="1">
      <c r="A26" s="19">
        <v>3200</v>
      </c>
      <c r="B26" s="20"/>
      <c r="C26" s="1"/>
      <c r="D26" s="25" t="s">
        <v>32</v>
      </c>
      <c r="E26" s="26">
        <v>2470133862</v>
      </c>
      <c r="F26" s="26">
        <f t="shared" si="0"/>
        <v>-114867058</v>
      </c>
      <c r="G26" s="26">
        <v>2355266804</v>
      </c>
      <c r="H26" s="26">
        <v>2144611832.5000002</v>
      </c>
      <c r="I26" s="26">
        <v>2021991262.3699992</v>
      </c>
      <c r="J26" s="26">
        <f t="shared" si="1"/>
        <v>210654971.49999976</v>
      </c>
      <c r="K26" s="1"/>
      <c r="P26" s="24"/>
      <c r="Q26" s="24"/>
      <c r="R26" s="24"/>
      <c r="S26" s="24"/>
    </row>
    <row r="27" spans="1:19" ht="17.100000000000001" customHeight="1">
      <c r="A27" s="19">
        <v>3300</v>
      </c>
      <c r="B27" s="20"/>
      <c r="C27" s="1"/>
      <c r="D27" s="25" t="s">
        <v>33</v>
      </c>
      <c r="E27" s="26">
        <v>963161183</v>
      </c>
      <c r="F27" s="26">
        <f t="shared" si="0"/>
        <v>-235321194</v>
      </c>
      <c r="G27" s="26">
        <v>727839989</v>
      </c>
      <c r="H27" s="26">
        <v>474092564.13999993</v>
      </c>
      <c r="I27" s="26">
        <v>428900003</v>
      </c>
      <c r="J27" s="26">
        <f t="shared" si="1"/>
        <v>253747424.86000007</v>
      </c>
      <c r="K27" s="1"/>
      <c r="P27" s="24"/>
      <c r="Q27" s="24"/>
      <c r="R27" s="24"/>
      <c r="S27" s="24"/>
    </row>
    <row r="28" spans="1:19" ht="17.100000000000001" customHeight="1">
      <c r="A28" s="19">
        <v>3400</v>
      </c>
      <c r="B28" s="20"/>
      <c r="C28" s="1"/>
      <c r="D28" s="25" t="s">
        <v>34</v>
      </c>
      <c r="E28" s="26">
        <v>10204040820</v>
      </c>
      <c r="F28" s="26">
        <f t="shared" si="0"/>
        <v>-2234475833</v>
      </c>
      <c r="G28" s="26">
        <v>7969564987</v>
      </c>
      <c r="H28" s="26">
        <v>7919327060.279995</v>
      </c>
      <c r="I28" s="26">
        <v>7352762577.0100021</v>
      </c>
      <c r="J28" s="26">
        <f t="shared" si="1"/>
        <v>50237926.720005035</v>
      </c>
      <c r="K28" s="1"/>
      <c r="P28" s="24"/>
      <c r="Q28" s="24"/>
      <c r="R28" s="24"/>
      <c r="S28" s="24"/>
    </row>
    <row r="29" spans="1:19" ht="17.100000000000001" customHeight="1">
      <c r="A29" s="19">
        <v>3500</v>
      </c>
      <c r="B29" s="20"/>
      <c r="C29" s="1"/>
      <c r="D29" s="25" t="s">
        <v>35</v>
      </c>
      <c r="E29" s="26">
        <v>651126062</v>
      </c>
      <c r="F29" s="26">
        <f t="shared" si="0"/>
        <v>193267714</v>
      </c>
      <c r="G29" s="26">
        <v>844393776</v>
      </c>
      <c r="H29" s="26">
        <v>734794875.28999996</v>
      </c>
      <c r="I29" s="26">
        <v>712481021.35999954</v>
      </c>
      <c r="J29" s="26">
        <f t="shared" si="1"/>
        <v>109598900.71000004</v>
      </c>
      <c r="K29" s="1"/>
      <c r="P29" s="24"/>
      <c r="Q29" s="24"/>
      <c r="R29" s="24"/>
      <c r="S29" s="24"/>
    </row>
    <row r="30" spans="1:19" ht="17.100000000000001" customHeight="1">
      <c r="A30" s="19">
        <v>3600</v>
      </c>
      <c r="B30" s="20"/>
      <c r="C30" s="1"/>
      <c r="D30" s="25" t="s">
        <v>36</v>
      </c>
      <c r="E30" s="26">
        <v>2875804330</v>
      </c>
      <c r="F30" s="26">
        <f t="shared" si="0"/>
        <v>-11411739</v>
      </c>
      <c r="G30" s="26">
        <v>2864392591</v>
      </c>
      <c r="H30" s="26">
        <v>1407654274.2299995</v>
      </c>
      <c r="I30" s="26">
        <v>995730229.6000011</v>
      </c>
      <c r="J30" s="26">
        <f t="shared" si="1"/>
        <v>1456738316.7700005</v>
      </c>
      <c r="K30" s="1"/>
      <c r="P30" s="24"/>
      <c r="Q30" s="24"/>
      <c r="R30" s="24"/>
      <c r="S30" s="24"/>
    </row>
    <row r="31" spans="1:19" ht="17.100000000000001" customHeight="1">
      <c r="A31" s="19">
        <v>3700</v>
      </c>
      <c r="B31" s="20"/>
      <c r="C31" s="1"/>
      <c r="D31" s="25" t="s">
        <v>37</v>
      </c>
      <c r="E31" s="26">
        <v>204109605</v>
      </c>
      <c r="F31" s="26">
        <f t="shared" si="0"/>
        <v>-51546280</v>
      </c>
      <c r="G31" s="26">
        <v>152563325</v>
      </c>
      <c r="H31" s="26">
        <v>624517.18000000005</v>
      </c>
      <c r="I31" s="26">
        <v>548497.75000000012</v>
      </c>
      <c r="J31" s="26">
        <f t="shared" si="1"/>
        <v>151938807.81999999</v>
      </c>
      <c r="K31" s="1"/>
      <c r="P31" s="24"/>
      <c r="Q31" s="24"/>
      <c r="R31" s="24"/>
      <c r="S31" s="24"/>
    </row>
    <row r="32" spans="1:19" ht="17.100000000000001" customHeight="1">
      <c r="A32" s="19">
        <v>3800</v>
      </c>
      <c r="B32" s="20"/>
      <c r="C32" s="1"/>
      <c r="D32" s="25" t="s">
        <v>38</v>
      </c>
      <c r="E32" s="26">
        <v>386178131</v>
      </c>
      <c r="F32" s="26">
        <f t="shared" si="0"/>
        <v>-11934311</v>
      </c>
      <c r="G32" s="26">
        <v>374243820</v>
      </c>
      <c r="H32" s="26">
        <v>225851790.34</v>
      </c>
      <c r="I32" s="26">
        <v>220534843.07000017</v>
      </c>
      <c r="J32" s="26">
        <f t="shared" si="1"/>
        <v>148392029.66</v>
      </c>
      <c r="K32" s="1"/>
      <c r="P32" s="24"/>
      <c r="Q32" s="24"/>
      <c r="R32" s="24"/>
      <c r="S32" s="24"/>
    </row>
    <row r="33" spans="1:19" ht="17.100000000000001" customHeight="1">
      <c r="A33" s="19">
        <v>3900</v>
      </c>
      <c r="B33" s="20"/>
      <c r="C33" s="1"/>
      <c r="D33" s="25" t="s">
        <v>39</v>
      </c>
      <c r="E33" s="26">
        <v>26632602</v>
      </c>
      <c r="F33" s="26">
        <f t="shared" si="0"/>
        <v>9042446</v>
      </c>
      <c r="G33" s="26">
        <v>35675048</v>
      </c>
      <c r="H33" s="26">
        <v>2904870.22</v>
      </c>
      <c r="I33" s="26">
        <v>2076451.68</v>
      </c>
      <c r="J33" s="26">
        <f t="shared" si="1"/>
        <v>32770177.780000001</v>
      </c>
      <c r="K33" s="1"/>
      <c r="P33" s="24"/>
      <c r="Q33" s="24"/>
      <c r="R33" s="24"/>
      <c r="S33" s="24"/>
    </row>
    <row r="34" spans="1:19" ht="17.100000000000001" customHeight="1">
      <c r="A34" s="19"/>
      <c r="B34" s="20"/>
      <c r="C34" s="1"/>
      <c r="D34" s="25" t="s">
        <v>40</v>
      </c>
      <c r="E34" s="26">
        <v>-2573427677</v>
      </c>
      <c r="F34" s="26">
        <f t="shared" si="0"/>
        <v>20390654</v>
      </c>
      <c r="G34" s="26">
        <v>-2553037023</v>
      </c>
      <c r="H34" s="26">
        <v>1224652998.3599999</v>
      </c>
      <c r="I34" s="26">
        <v>-7566205950.420002</v>
      </c>
      <c r="J34" s="26">
        <f t="shared" si="1"/>
        <v>-3777690021.3599997</v>
      </c>
      <c r="K34" s="1"/>
      <c r="P34" s="24"/>
      <c r="Q34" s="24"/>
      <c r="R34" s="24"/>
      <c r="S34" s="24"/>
    </row>
    <row r="35" spans="1:19" ht="17.100000000000001" customHeight="1">
      <c r="A35" s="19" t="s">
        <v>41</v>
      </c>
      <c r="B35" s="20"/>
      <c r="C35" s="21" t="s">
        <v>42</v>
      </c>
      <c r="D35" s="22"/>
      <c r="E35" s="23">
        <f>SUM(E36:E39)</f>
        <v>206856508348</v>
      </c>
      <c r="F35" s="23">
        <f t="shared" si="0"/>
        <v>-153261526</v>
      </c>
      <c r="G35" s="23">
        <f>SUM(G36:G39)</f>
        <v>206703246822</v>
      </c>
      <c r="H35" s="23">
        <f>SUM(H36:H39)</f>
        <v>207538673365.10992</v>
      </c>
      <c r="I35" s="23">
        <f>SUM(I36:I39)</f>
        <v>204605139840.41</v>
      </c>
      <c r="J35" s="23">
        <f t="shared" si="1"/>
        <v>-835426543.10992432</v>
      </c>
      <c r="K35" s="1"/>
      <c r="P35" s="24"/>
      <c r="Q35" s="24"/>
      <c r="R35" s="24"/>
      <c r="S35" s="24"/>
    </row>
    <row r="36" spans="1:19" ht="17.100000000000001" customHeight="1">
      <c r="A36" s="19">
        <v>4500</v>
      </c>
      <c r="B36" s="20"/>
      <c r="C36" s="1"/>
      <c r="D36" s="25" t="s">
        <v>43</v>
      </c>
      <c r="E36" s="26">
        <v>1235105708</v>
      </c>
      <c r="F36" s="26">
        <f t="shared" si="0"/>
        <v>-271360693</v>
      </c>
      <c r="G36" s="26">
        <v>963745015</v>
      </c>
      <c r="H36" s="26">
        <v>866490927.96000016</v>
      </c>
      <c r="I36" s="26">
        <v>822302677.41000044</v>
      </c>
      <c r="J36" s="26">
        <f t="shared" si="1"/>
        <v>97254087.039999843</v>
      </c>
      <c r="K36" s="1"/>
      <c r="P36" s="24"/>
      <c r="Q36" s="24"/>
      <c r="R36" s="24"/>
      <c r="S36" s="24"/>
    </row>
    <row r="37" spans="1:19" ht="17.100000000000001" customHeight="1">
      <c r="A37" s="19">
        <v>4800</v>
      </c>
      <c r="B37" s="20"/>
      <c r="C37" s="1"/>
      <c r="D37" s="25" t="s">
        <v>44</v>
      </c>
      <c r="E37" s="26">
        <v>205493086558</v>
      </c>
      <c r="F37" s="26">
        <f t="shared" si="0"/>
        <v>118099167</v>
      </c>
      <c r="G37" s="26">
        <v>205611185725</v>
      </c>
      <c r="H37" s="26">
        <v>206577126030.07993</v>
      </c>
      <c r="I37" s="26">
        <v>203687780755.92999</v>
      </c>
      <c r="J37" s="26">
        <f t="shared" si="1"/>
        <v>-965940305.07992554</v>
      </c>
      <c r="K37" s="1"/>
      <c r="P37" s="24"/>
      <c r="Q37" s="24"/>
      <c r="R37" s="24"/>
      <c r="S37" s="24"/>
    </row>
    <row r="38" spans="1:19" ht="17.100000000000001" customHeight="1">
      <c r="A38" s="19" t="s">
        <v>45</v>
      </c>
      <c r="B38" s="20"/>
      <c r="C38" s="1"/>
      <c r="D38" s="25" t="s">
        <v>46</v>
      </c>
      <c r="E38" s="26">
        <v>17700000</v>
      </c>
      <c r="F38" s="26">
        <f t="shared" si="0"/>
        <v>0</v>
      </c>
      <c r="G38" s="26">
        <v>17700000</v>
      </c>
      <c r="H38" s="26">
        <v>0</v>
      </c>
      <c r="I38" s="26">
        <v>0</v>
      </c>
      <c r="J38" s="26">
        <f t="shared" si="1"/>
        <v>17700000</v>
      </c>
      <c r="K38" s="1"/>
      <c r="P38" s="24"/>
      <c r="Q38" s="24"/>
      <c r="R38" s="24"/>
      <c r="S38" s="24"/>
    </row>
    <row r="39" spans="1:19" ht="17.100000000000001" customHeight="1">
      <c r="A39" s="19"/>
      <c r="B39" s="20"/>
      <c r="C39" s="1"/>
      <c r="D39" s="25" t="s">
        <v>47</v>
      </c>
      <c r="E39" s="26">
        <v>110616082</v>
      </c>
      <c r="F39" s="26">
        <f t="shared" si="0"/>
        <v>0</v>
      </c>
      <c r="G39" s="26">
        <v>110616082</v>
      </c>
      <c r="H39" s="26">
        <v>95056407.069999993</v>
      </c>
      <c r="I39" s="26">
        <v>95056407.069999993</v>
      </c>
      <c r="J39" s="26">
        <f t="shared" si="1"/>
        <v>15559674.930000007</v>
      </c>
      <c r="K39" s="1"/>
      <c r="P39" s="24"/>
      <c r="Q39" s="24"/>
      <c r="R39" s="24"/>
      <c r="S39" s="24"/>
    </row>
    <row r="40" spans="1:19" ht="17.100000000000001" customHeight="1">
      <c r="A40" s="19">
        <v>5100</v>
      </c>
      <c r="B40" s="20"/>
      <c r="C40" s="21" t="s">
        <v>48</v>
      </c>
      <c r="D40" s="22"/>
      <c r="E40" s="23">
        <f>SUM(E41:E44)</f>
        <v>568744919</v>
      </c>
      <c r="F40" s="23">
        <f t="shared" si="0"/>
        <v>-405767873</v>
      </c>
      <c r="G40" s="23">
        <f>SUM(G41:G44)</f>
        <v>162977046</v>
      </c>
      <c r="H40" s="23">
        <f>SUM(H41:H44)</f>
        <v>0</v>
      </c>
      <c r="I40" s="23">
        <f>SUM(I41:I44)</f>
        <v>160765513.76999998</v>
      </c>
      <c r="J40" s="23">
        <f t="shared" si="1"/>
        <v>162977046</v>
      </c>
      <c r="K40" s="1"/>
      <c r="P40" s="24"/>
      <c r="Q40" s="24"/>
      <c r="R40" s="24"/>
      <c r="S40" s="24"/>
    </row>
    <row r="41" spans="1:19" ht="17.100000000000001" customHeight="1">
      <c r="A41" s="19">
        <v>5200</v>
      </c>
      <c r="B41" s="20"/>
      <c r="C41" s="1"/>
      <c r="D41" s="25" t="s">
        <v>49</v>
      </c>
      <c r="E41" s="26">
        <v>193406508</v>
      </c>
      <c r="F41" s="26">
        <f t="shared" si="0"/>
        <v>-190115669</v>
      </c>
      <c r="G41" s="26">
        <v>3290839</v>
      </c>
      <c r="H41" s="26">
        <v>0</v>
      </c>
      <c r="I41" s="26">
        <v>3126523</v>
      </c>
      <c r="J41" s="26">
        <f t="shared" si="1"/>
        <v>3290839</v>
      </c>
      <c r="K41" s="1"/>
      <c r="P41" s="24"/>
      <c r="Q41" s="24"/>
      <c r="R41" s="24"/>
      <c r="S41" s="24"/>
    </row>
    <row r="42" spans="1:19" ht="17.100000000000001" customHeight="1">
      <c r="A42" s="19">
        <v>5300</v>
      </c>
      <c r="B42" s="20"/>
      <c r="C42" s="1"/>
      <c r="D42" s="25" t="s">
        <v>50</v>
      </c>
      <c r="E42" s="26">
        <v>0</v>
      </c>
      <c r="F42" s="26">
        <f t="shared" si="0"/>
        <v>0</v>
      </c>
      <c r="G42" s="26">
        <v>0</v>
      </c>
      <c r="H42" s="26">
        <v>0</v>
      </c>
      <c r="I42" s="26">
        <v>0</v>
      </c>
      <c r="J42" s="26">
        <f t="shared" si="1"/>
        <v>0</v>
      </c>
      <c r="K42" s="1"/>
      <c r="P42" s="24"/>
      <c r="Q42" s="24"/>
      <c r="R42" s="24"/>
      <c r="S42" s="24"/>
    </row>
    <row r="43" spans="1:19" ht="17.100000000000001" customHeight="1">
      <c r="A43" s="19">
        <v>5600</v>
      </c>
      <c r="B43" s="20"/>
      <c r="C43" s="1"/>
      <c r="D43" s="25" t="s">
        <v>51</v>
      </c>
      <c r="E43" s="26">
        <v>374908411</v>
      </c>
      <c r="F43" s="26">
        <f t="shared" si="0"/>
        <v>-282363072</v>
      </c>
      <c r="G43" s="26">
        <v>92545339</v>
      </c>
      <c r="H43" s="26">
        <v>0</v>
      </c>
      <c r="I43" s="26">
        <v>90693030.769999996</v>
      </c>
      <c r="J43" s="26">
        <f t="shared" si="1"/>
        <v>92545339</v>
      </c>
      <c r="K43" s="1"/>
      <c r="P43" s="24"/>
      <c r="Q43" s="24"/>
      <c r="R43" s="24"/>
      <c r="S43" s="24"/>
    </row>
    <row r="44" spans="1:19" ht="17.100000000000001" customHeight="1">
      <c r="A44" s="19"/>
      <c r="B44" s="20"/>
      <c r="C44" s="1"/>
      <c r="D44" s="25" t="s">
        <v>52</v>
      </c>
      <c r="E44" s="26">
        <v>430000</v>
      </c>
      <c r="F44" s="26">
        <f t="shared" si="0"/>
        <v>66710868</v>
      </c>
      <c r="G44" s="26">
        <v>67140868</v>
      </c>
      <c r="H44" s="26">
        <v>0</v>
      </c>
      <c r="I44" s="26">
        <v>66945960</v>
      </c>
      <c r="J44" s="26">
        <f t="shared" si="1"/>
        <v>67140868</v>
      </c>
      <c r="K44" s="1"/>
      <c r="P44" s="24"/>
      <c r="Q44" s="24"/>
      <c r="R44" s="24"/>
      <c r="S44" s="24"/>
    </row>
    <row r="45" spans="1:19" ht="17.100000000000001" customHeight="1">
      <c r="A45" s="19">
        <v>6200</v>
      </c>
      <c r="B45" s="20"/>
      <c r="C45" s="21" t="s">
        <v>53</v>
      </c>
      <c r="D45" s="22"/>
      <c r="E45" s="23">
        <f>E46</f>
        <v>1556521782</v>
      </c>
      <c r="F45" s="23">
        <f t="shared" si="0"/>
        <v>-1078921338</v>
      </c>
      <c r="G45" s="23">
        <f>G46</f>
        <v>477600444</v>
      </c>
      <c r="H45" s="23">
        <f>H46</f>
        <v>342179859</v>
      </c>
      <c r="I45" s="23">
        <f>I46</f>
        <v>366210216.92000002</v>
      </c>
      <c r="J45" s="23">
        <f t="shared" si="1"/>
        <v>135420585</v>
      </c>
      <c r="K45" s="1"/>
      <c r="P45" s="24"/>
      <c r="Q45" s="24"/>
      <c r="R45" s="24"/>
      <c r="S45" s="24"/>
    </row>
    <row r="46" spans="1:19" ht="17.100000000000001" customHeight="1">
      <c r="A46" s="1"/>
      <c r="B46" s="20"/>
      <c r="C46" s="1"/>
      <c r="D46" s="25" t="s">
        <v>54</v>
      </c>
      <c r="E46" s="26">
        <v>1556521782</v>
      </c>
      <c r="F46" s="26">
        <f t="shared" si="0"/>
        <v>-1078921338</v>
      </c>
      <c r="G46" s="26">
        <v>477600444</v>
      </c>
      <c r="H46" s="26">
        <v>342179859</v>
      </c>
      <c r="I46" s="26">
        <v>366210216.92000002</v>
      </c>
      <c r="J46" s="26">
        <f t="shared" si="1"/>
        <v>135420585</v>
      </c>
      <c r="K46" s="1"/>
      <c r="P46" s="24"/>
      <c r="Q46" s="24"/>
      <c r="R46" s="24"/>
      <c r="S46" s="24"/>
    </row>
    <row r="47" spans="1:19" ht="21.95" customHeight="1" thickBot="1">
      <c r="A47" s="1"/>
      <c r="B47" s="27" t="s">
        <v>55</v>
      </c>
      <c r="C47" s="28"/>
      <c r="D47" s="29"/>
      <c r="E47" s="30">
        <f>E45+E40+E35+E25+E16+E9</f>
        <v>339790924472</v>
      </c>
      <c r="F47" s="30">
        <f t="shared" si="0"/>
        <v>-15092496823</v>
      </c>
      <c r="G47" s="30">
        <f>G45+G40+G35+G25+G16+G9</f>
        <v>324698427649</v>
      </c>
      <c r="H47" s="30">
        <f>H45+H40+H35+H25+H16+H9</f>
        <v>348712610298.28992</v>
      </c>
      <c r="I47" s="30">
        <f>I45+I40+I35+I25+I16+I9</f>
        <v>312240922405.13989</v>
      </c>
      <c r="J47" s="30">
        <f t="shared" si="1"/>
        <v>-24014182649.289917</v>
      </c>
      <c r="K47" s="1"/>
      <c r="P47" s="24"/>
      <c r="Q47" s="24"/>
      <c r="R47" s="24"/>
      <c r="S47" s="24"/>
    </row>
    <row r="48" spans="1:19" ht="19.5" customHeight="1">
      <c r="A48" s="1"/>
      <c r="B48" s="31" t="s">
        <v>56</v>
      </c>
      <c r="C48" s="31"/>
      <c r="D48" s="31"/>
      <c r="E48" s="31"/>
      <c r="F48" s="31"/>
      <c r="G48" s="31"/>
      <c r="H48" s="31"/>
      <c r="I48" s="31"/>
      <c r="J48" s="31"/>
      <c r="K48" s="1"/>
    </row>
    <row r="49" spans="1:11">
      <c r="A49" s="1"/>
      <c r="B49" s="1"/>
      <c r="C49" s="32" t="s">
        <v>57</v>
      </c>
      <c r="D49" s="32"/>
      <c r="E49" s="32"/>
      <c r="F49" s="32"/>
      <c r="G49" s="32"/>
      <c r="H49" s="32"/>
      <c r="I49" s="32"/>
      <c r="J49" s="32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">
    <mergeCell ref="B48:J48"/>
    <mergeCell ref="C49:J49"/>
    <mergeCell ref="C16:D16"/>
    <mergeCell ref="C25:D25"/>
    <mergeCell ref="C35:D35"/>
    <mergeCell ref="C40:D40"/>
    <mergeCell ref="C45:D45"/>
    <mergeCell ref="B47:D47"/>
    <mergeCell ref="B2:J2"/>
    <mergeCell ref="B3:J3"/>
    <mergeCell ref="B4:J4"/>
    <mergeCell ref="B5:J5"/>
    <mergeCell ref="B7:D7"/>
    <mergeCell ref="C9:D9"/>
  </mergeCells>
  <printOptions horizontalCentered="1"/>
  <pageMargins left="0.35433070866141736" right="0.35433070866141736" top="0.47244094488188981" bottom="0.43307086614173229" header="0.51181102362204722" footer="0.51181102362204722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2020-08-26T22:21:25Z</dcterms:created>
  <dcterms:modified xsi:type="dcterms:W3CDTF">2020-08-26T22:21:39Z</dcterms:modified>
</cp:coreProperties>
</file>