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6" i="1" l="1"/>
  <c r="F36" i="1"/>
  <c r="I35" i="1"/>
  <c r="I37" i="1" s="1"/>
  <c r="H35" i="1"/>
  <c r="H37" i="1" s="1"/>
  <c r="G35" i="1"/>
  <c r="G37" i="1" s="1"/>
  <c r="F35" i="1"/>
  <c r="E35" i="1"/>
  <c r="E37" i="1" s="1"/>
  <c r="J34" i="1"/>
  <c r="F34" i="1"/>
  <c r="I33" i="1"/>
  <c r="H33" i="1"/>
  <c r="G33" i="1"/>
  <c r="J33" i="1" s="1"/>
  <c r="F33" i="1"/>
  <c r="E33" i="1"/>
  <c r="J32" i="1"/>
  <c r="F32" i="1"/>
  <c r="I31" i="1"/>
  <c r="H31" i="1"/>
  <c r="J31" i="1" s="1"/>
  <c r="G31" i="1"/>
  <c r="F31" i="1"/>
  <c r="E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I21" i="1"/>
  <c r="H21" i="1"/>
  <c r="J21" i="1" s="1"/>
  <c r="G21" i="1"/>
  <c r="F21" i="1"/>
  <c r="E21" i="1"/>
  <c r="J20" i="1"/>
  <c r="F20" i="1"/>
  <c r="J19" i="1"/>
  <c r="F19" i="1"/>
  <c r="J18" i="1"/>
  <c r="F18" i="1"/>
  <c r="J17" i="1"/>
  <c r="F17" i="1"/>
  <c r="I16" i="1"/>
  <c r="H16" i="1"/>
  <c r="J16" i="1" s="1"/>
  <c r="G16" i="1"/>
  <c r="F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J9" i="1" s="1"/>
  <c r="G9" i="1"/>
  <c r="F9" i="1"/>
  <c r="E9" i="1"/>
  <c r="B5" i="1"/>
  <c r="B4" i="1"/>
  <c r="J37" i="1" l="1"/>
  <c r="F37" i="1"/>
  <c r="J35" i="1"/>
</calcChain>
</file>

<file path=xl/sharedStrings.xml><?xml version="1.0" encoding="utf-8"?>
<sst xmlns="http://schemas.openxmlformats.org/spreadsheetml/2006/main" count="46" uniqueCount="46">
  <si>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</si>
  <si>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</si>
  <si>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</si>
  <si>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</si>
  <si>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</si>
  <si>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</si>
  <si>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</si>
  <si>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</si>
  <si>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</si>
  <si>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</si>
  <si>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</si>
  <si>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</si>
  <si>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</si>
  <si>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</si>
  <si>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</si>
  <si>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</si>
  <si>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</si>
  <si>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</si>
  <si>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</si>
  <si>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</si>
  <si>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</si>
  <si>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</si>
  <si>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</si>
  <si>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</si>
  <si>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</si>
  <si>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</si>
  <si>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Vestuario, blancos, prendas de protección y artículos deportivos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</si>
  <si>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</si>
  <si>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</si>
  <si>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</si>
  <si>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</si>
  <si>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</si>
  <si>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</si>
  <si>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</si>
  <si>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</si>
  <si>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</si>
  <si>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</si>
  <si>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</si>
  <si>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</si>
  <si>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</si>
  <si>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Equipo e instrumental médico y de laboratorio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</si>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</sst>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/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topLeftCell="A7" zoomScale="85" zoomScaleNormal="85" workbookViewId="0">
      <selection activeCell="F9" sqref="F9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2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2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2">
      <c r="A4" s="1"/>
      <c r="B4" s="7" t="str">
        <f>[1]EAEP_ADMIN!B4</f>
        <v>Del 1 de enero al 31 de marzo de 2014</v>
      </c>
      <c r="C4" s="8"/>
      <c r="D4" s="8"/>
      <c r="E4" s="8"/>
      <c r="F4" s="8"/>
      <c r="G4" s="8"/>
      <c r="H4" s="8"/>
      <c r="I4" s="8"/>
      <c r="J4" s="9"/>
      <c r="K4" s="2"/>
    </row>
    <row r="5" spans="1:12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2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2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2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2" ht="17.100000000000001" customHeight="1">
      <c r="B9" s="21"/>
      <c r="C9" s="22" t="s">
        <v>15</v>
      </c>
      <c r="D9" s="23"/>
      <c r="E9" s="24">
        <f>SUM(E10:E15)</f>
        <v>37359619985</v>
      </c>
      <c r="F9" s="24">
        <f>G9-E9</f>
        <v>27.759979248046875</v>
      </c>
      <c r="G9" s="24">
        <f>SUM(G10:G15)</f>
        <v>37359620012.759979</v>
      </c>
      <c r="H9" s="24">
        <f>SUM(H10:H15)</f>
        <v>39371621356.88002</v>
      </c>
      <c r="I9" s="24">
        <f>SUM(I10:I15)</f>
        <v>36544998728.080002</v>
      </c>
      <c r="J9" s="24">
        <f>G9-H9</f>
        <v>-2012001344.1200409</v>
      </c>
      <c r="K9" s="2"/>
      <c r="L9" s="25"/>
    </row>
    <row r="10" spans="1:12" ht="17.100000000000001" customHeight="1">
      <c r="A10" s="26">
        <v>1100</v>
      </c>
      <c r="B10" s="21"/>
      <c r="C10" s="2"/>
      <c r="D10" s="27" t="s">
        <v>16</v>
      </c>
      <c r="E10" s="28">
        <v>6478963157</v>
      </c>
      <c r="F10" s="28">
        <f t="shared" ref="F10:F37" si="0">G10-E10</f>
        <v>-439774792.02999878</v>
      </c>
      <c r="G10" s="28">
        <v>6039188364.9700012</v>
      </c>
      <c r="H10" s="28">
        <v>5927965524.489995</v>
      </c>
      <c r="I10" s="28">
        <v>5945899426.1400013</v>
      </c>
      <c r="J10" s="28">
        <f t="shared" ref="J10:J37" si="1">G10-H10</f>
        <v>111222840.48000622</v>
      </c>
      <c r="K10" s="2"/>
    </row>
    <row r="11" spans="1:12" ht="17.100000000000001" customHeight="1">
      <c r="A11" s="26">
        <v>1200</v>
      </c>
      <c r="B11" s="21"/>
      <c r="C11" s="2"/>
      <c r="D11" s="27" t="s">
        <v>17</v>
      </c>
      <c r="E11" s="28">
        <v>180675110</v>
      </c>
      <c r="F11" s="28">
        <f t="shared" si="0"/>
        <v>462589078.72000051</v>
      </c>
      <c r="G11" s="28">
        <v>643264188.72000051</v>
      </c>
      <c r="H11" s="28">
        <v>583126638.3299998</v>
      </c>
      <c r="I11" s="28">
        <v>584651835.10999978</v>
      </c>
      <c r="J11" s="28">
        <f t="shared" si="1"/>
        <v>60137550.390000701</v>
      </c>
      <c r="K11" s="2"/>
    </row>
    <row r="12" spans="1:12" ht="17.100000000000001" customHeight="1">
      <c r="A12" s="26">
        <v>1300</v>
      </c>
      <c r="B12" s="21"/>
      <c r="C12" s="2"/>
      <c r="D12" s="27" t="s">
        <v>18</v>
      </c>
      <c r="E12" s="28">
        <v>3478800774</v>
      </c>
      <c r="F12" s="28">
        <f t="shared" si="0"/>
        <v>-52240902.689997673</v>
      </c>
      <c r="G12" s="28">
        <v>3426559871.3100023</v>
      </c>
      <c r="H12" s="28">
        <v>6018284852.4500046</v>
      </c>
      <c r="I12" s="28">
        <v>3009548552.6100011</v>
      </c>
      <c r="J12" s="28">
        <f t="shared" si="1"/>
        <v>-2591724981.1400023</v>
      </c>
      <c r="K12" s="2"/>
    </row>
    <row r="13" spans="1:12" ht="17.100000000000001" customHeight="1">
      <c r="A13" s="26">
        <v>1400</v>
      </c>
      <c r="B13" s="21"/>
      <c r="C13" s="2"/>
      <c r="D13" s="27" t="s">
        <v>19</v>
      </c>
      <c r="E13" s="28">
        <v>4087151872</v>
      </c>
      <c r="F13" s="28">
        <f t="shared" si="0"/>
        <v>32607306.120003223</v>
      </c>
      <c r="G13" s="28">
        <v>4119759178.1200032</v>
      </c>
      <c r="H13" s="28">
        <v>4599031045.0200081</v>
      </c>
      <c r="I13" s="28">
        <v>5441941692.6400032</v>
      </c>
      <c r="J13" s="28">
        <f t="shared" si="1"/>
        <v>-479271866.90000486</v>
      </c>
      <c r="K13" s="2"/>
    </row>
    <row r="14" spans="1:12" ht="17.100000000000001" customHeight="1">
      <c r="A14" s="26">
        <v>1500</v>
      </c>
      <c r="B14" s="21"/>
      <c r="C14" s="2"/>
      <c r="D14" s="27" t="s">
        <v>20</v>
      </c>
      <c r="E14" s="28">
        <v>23134029072</v>
      </c>
      <c r="F14" s="28">
        <f t="shared" si="0"/>
        <v>-3638296837.6200218</v>
      </c>
      <c r="G14" s="28">
        <v>19495732234.379978</v>
      </c>
      <c r="H14" s="28">
        <v>18761949705.570011</v>
      </c>
      <c r="I14" s="28">
        <v>18616561249.600002</v>
      </c>
      <c r="J14" s="28">
        <f t="shared" si="1"/>
        <v>733782528.80996704</v>
      </c>
      <c r="K14" s="2"/>
    </row>
    <row r="15" spans="1:12" ht="17.100000000000001" customHeight="1">
      <c r="A15" s="26">
        <v>1700</v>
      </c>
      <c r="B15" s="21"/>
      <c r="C15" s="2"/>
      <c r="D15" s="27" t="s">
        <v>21</v>
      </c>
      <c r="E15" s="28">
        <v>0</v>
      </c>
      <c r="F15" s="28">
        <f t="shared" si="0"/>
        <v>3635116175.2599983</v>
      </c>
      <c r="G15" s="28">
        <v>3635116175.2599983</v>
      </c>
      <c r="H15" s="28">
        <v>3481263591.0200005</v>
      </c>
      <c r="I15" s="28">
        <v>2946395971.9799986</v>
      </c>
      <c r="J15" s="28">
        <f t="shared" si="1"/>
        <v>153852584.23999786</v>
      </c>
      <c r="K15" s="2"/>
    </row>
    <row r="16" spans="1:12" ht="17.100000000000001" customHeight="1">
      <c r="A16" s="26"/>
      <c r="B16" s="21"/>
      <c r="C16" s="22" t="s">
        <v>22</v>
      </c>
      <c r="D16" s="23"/>
      <c r="E16" s="24">
        <f>SUM(E17:E20)</f>
        <v>13433417371</v>
      </c>
      <c r="F16" s="24">
        <f t="shared" si="0"/>
        <v>531595247.97001076</v>
      </c>
      <c r="G16" s="24">
        <f>SUM(G17:G20)</f>
        <v>13965012618.970011</v>
      </c>
      <c r="H16" s="24">
        <f>SUM(H17:H20)</f>
        <v>7581123157.5000114</v>
      </c>
      <c r="I16" s="24">
        <f>SUM(I17:I20)</f>
        <v>6926019105.180007</v>
      </c>
      <c r="J16" s="24">
        <f t="shared" si="1"/>
        <v>6383889461.4699993</v>
      </c>
      <c r="K16" s="2"/>
    </row>
    <row r="17" spans="1:11" ht="17.100000000000001" customHeight="1">
      <c r="A17" s="26">
        <v>2100</v>
      </c>
      <c r="B17" s="21"/>
      <c r="C17" s="2"/>
      <c r="D17" s="27" t="s">
        <v>23</v>
      </c>
      <c r="E17" s="28">
        <v>527466738</v>
      </c>
      <c r="F17" s="28">
        <f t="shared" si="0"/>
        <v>-2230840.8400000334</v>
      </c>
      <c r="G17" s="28">
        <v>525235897.15999997</v>
      </c>
      <c r="H17" s="28">
        <v>231761200.41000012</v>
      </c>
      <c r="I17" s="28">
        <v>54195765.170000039</v>
      </c>
      <c r="J17" s="28">
        <f t="shared" si="1"/>
        <v>293474696.74999988</v>
      </c>
      <c r="K17" s="2"/>
    </row>
    <row r="18" spans="1:11" ht="17.100000000000001" customHeight="1">
      <c r="A18" s="26">
        <v>2200</v>
      </c>
      <c r="B18" s="21"/>
      <c r="C18" s="2"/>
      <c r="D18" s="27" t="s">
        <v>24</v>
      </c>
      <c r="E18" s="28">
        <v>493225678</v>
      </c>
      <c r="F18" s="28">
        <f t="shared" si="0"/>
        <v>0.44999986886978149</v>
      </c>
      <c r="G18" s="28">
        <v>493225678.44999987</v>
      </c>
      <c r="H18" s="28">
        <v>79543162.140000015</v>
      </c>
      <c r="I18" s="28">
        <v>639419230.58000028</v>
      </c>
      <c r="J18" s="28">
        <f t="shared" si="1"/>
        <v>413682516.30999982</v>
      </c>
      <c r="K18" s="2"/>
    </row>
    <row r="19" spans="1:11" ht="17.100000000000001" customHeight="1">
      <c r="A19" s="26">
        <v>2500</v>
      </c>
      <c r="B19" s="21"/>
      <c r="C19" s="2"/>
      <c r="D19" s="27" t="s">
        <v>25</v>
      </c>
      <c r="E19" s="28">
        <v>12304801694</v>
      </c>
      <c r="F19" s="28">
        <f t="shared" si="0"/>
        <v>533826088.2000103</v>
      </c>
      <c r="G19" s="28">
        <v>12838627782.20001</v>
      </c>
      <c r="H19" s="28">
        <v>7249853914.5300112</v>
      </c>
      <c r="I19" s="28">
        <v>6220643756.5000067</v>
      </c>
      <c r="J19" s="28">
        <f t="shared" si="1"/>
        <v>5588773867.6699991</v>
      </c>
      <c r="K19" s="2"/>
    </row>
    <row r="20" spans="1:11" ht="17.100000000000001" customHeight="1">
      <c r="A20" s="26">
        <v>2700</v>
      </c>
      <c r="B20" s="21"/>
      <c r="C20" s="2"/>
      <c r="D20" s="27" t="s">
        <v>26</v>
      </c>
      <c r="E20" s="28">
        <v>107923261</v>
      </c>
      <c r="F20" s="28">
        <f t="shared" si="0"/>
        <v>0.16000001132488251</v>
      </c>
      <c r="G20" s="28">
        <v>107923261.16000001</v>
      </c>
      <c r="H20" s="28">
        <v>19964880.419999987</v>
      </c>
      <c r="I20" s="28">
        <v>11760352.930000002</v>
      </c>
      <c r="J20" s="28">
        <f t="shared" si="1"/>
        <v>87958380.740000024</v>
      </c>
      <c r="K20" s="2"/>
    </row>
    <row r="21" spans="1:11" ht="17.100000000000001" customHeight="1">
      <c r="A21" s="26"/>
      <c r="B21" s="21"/>
      <c r="C21" s="22" t="s">
        <v>27</v>
      </c>
      <c r="D21" s="23"/>
      <c r="E21" s="24">
        <f>SUM(E22:E30)</f>
        <v>5540616154</v>
      </c>
      <c r="F21" s="24">
        <f t="shared" si="0"/>
        <v>272577611.94000244</v>
      </c>
      <c r="G21" s="24">
        <f>SUM(G22:G30)</f>
        <v>5813193765.9400024</v>
      </c>
      <c r="H21" s="24">
        <f>SUM(H22:H30)</f>
        <v>3418948038.1199999</v>
      </c>
      <c r="I21" s="24">
        <f>SUM(I22:I30)</f>
        <v>4597418206.3300037</v>
      </c>
      <c r="J21" s="24">
        <f t="shared" si="1"/>
        <v>2394245727.8200026</v>
      </c>
      <c r="K21" s="2"/>
    </row>
    <row r="22" spans="1:11" ht="17.100000000000001" customHeight="1">
      <c r="A22" s="26">
        <v>3100</v>
      </c>
      <c r="B22" s="21"/>
      <c r="C22" s="2"/>
      <c r="D22" s="27" t="s">
        <v>28</v>
      </c>
      <c r="E22" s="28">
        <v>1791351286</v>
      </c>
      <c r="F22" s="28">
        <f t="shared" si="0"/>
        <v>-50497882.009999514</v>
      </c>
      <c r="G22" s="28">
        <v>1740853403.9900005</v>
      </c>
      <c r="H22" s="28">
        <v>818147422.81999946</v>
      </c>
      <c r="I22" s="28">
        <v>1731752171.880002</v>
      </c>
      <c r="J22" s="28">
        <f t="shared" si="1"/>
        <v>922705981.17000103</v>
      </c>
      <c r="K22" s="2"/>
    </row>
    <row r="23" spans="1:11" ht="17.100000000000001" customHeight="1">
      <c r="A23" s="26">
        <v>3200</v>
      </c>
      <c r="B23" s="21"/>
      <c r="C23" s="2"/>
      <c r="D23" s="27" t="s">
        <v>29</v>
      </c>
      <c r="E23" s="28">
        <v>219927662</v>
      </c>
      <c r="F23" s="28">
        <f t="shared" si="0"/>
        <v>2652000.0800000131</v>
      </c>
      <c r="G23" s="28">
        <v>222579662.08000001</v>
      </c>
      <c r="H23" s="28">
        <v>15668194.670000002</v>
      </c>
      <c r="I23" s="28">
        <v>32966816.909999996</v>
      </c>
      <c r="J23" s="28">
        <f t="shared" si="1"/>
        <v>206911467.41000003</v>
      </c>
      <c r="K23" s="2"/>
    </row>
    <row r="24" spans="1:11" ht="17.100000000000001" customHeight="1">
      <c r="A24" s="26">
        <v>3300</v>
      </c>
      <c r="B24" s="21"/>
      <c r="C24" s="2"/>
      <c r="D24" s="27" t="s">
        <v>30</v>
      </c>
      <c r="E24" s="28">
        <v>3009105077</v>
      </c>
      <c r="F24" s="28">
        <f t="shared" si="0"/>
        <v>241346109.68000221</v>
      </c>
      <c r="G24" s="28">
        <v>3250451186.6800022</v>
      </c>
      <c r="H24" s="28">
        <v>1944278469.2400002</v>
      </c>
      <c r="I24" s="28">
        <v>2431187579.4699998</v>
      </c>
      <c r="J24" s="28">
        <f t="shared" si="1"/>
        <v>1306172717.440002</v>
      </c>
      <c r="K24" s="2"/>
    </row>
    <row r="25" spans="1:11" ht="17.100000000000001" customHeight="1">
      <c r="A25" s="26">
        <v>3400</v>
      </c>
      <c r="B25" s="21"/>
      <c r="C25" s="2"/>
      <c r="D25" s="27" t="s">
        <v>31</v>
      </c>
      <c r="E25" s="28">
        <v>597802553</v>
      </c>
      <c r="F25" s="28">
        <f t="shared" si="0"/>
        <v>545173.3299998045</v>
      </c>
      <c r="G25" s="28">
        <v>598347726.3299998</v>
      </c>
      <c r="H25" s="28">
        <v>289605907.20000005</v>
      </c>
      <c r="I25" s="28">
        <v>120546350.78000005</v>
      </c>
      <c r="J25" s="28">
        <f t="shared" si="1"/>
        <v>308741819.12999976</v>
      </c>
      <c r="K25" s="2"/>
    </row>
    <row r="26" spans="1:11" ht="17.100000000000001" customHeight="1">
      <c r="A26" s="26">
        <v>3500</v>
      </c>
      <c r="B26" s="21"/>
      <c r="C26" s="2"/>
      <c r="D26" s="27" t="s">
        <v>32</v>
      </c>
      <c r="E26" s="28">
        <v>873072920</v>
      </c>
      <c r="F26" s="28">
        <f t="shared" si="0"/>
        <v>89060123.939999819</v>
      </c>
      <c r="G26" s="28">
        <v>962133043.93999982</v>
      </c>
      <c r="H26" s="28">
        <v>109518886.65000002</v>
      </c>
      <c r="I26" s="28">
        <v>1064586292.7600003</v>
      </c>
      <c r="J26" s="28">
        <f t="shared" si="1"/>
        <v>852614157.28999984</v>
      </c>
      <c r="K26" s="2"/>
    </row>
    <row r="27" spans="1:11" ht="17.100000000000001" customHeight="1">
      <c r="A27" s="26">
        <v>3600</v>
      </c>
      <c r="B27" s="21"/>
      <c r="C27" s="2"/>
      <c r="D27" s="27" t="s">
        <v>33</v>
      </c>
      <c r="E27" s="28">
        <v>24127320</v>
      </c>
      <c r="F27" s="28">
        <f t="shared" si="0"/>
        <v>-11328920</v>
      </c>
      <c r="G27" s="28">
        <v>12798400</v>
      </c>
      <c r="H27" s="28">
        <v>155406.40000000002</v>
      </c>
      <c r="I27" s="28">
        <v>31299984.559999999</v>
      </c>
      <c r="J27" s="28">
        <f t="shared" si="1"/>
        <v>12642993.6</v>
      </c>
      <c r="K27" s="2"/>
    </row>
    <row r="28" spans="1:11" ht="17.100000000000001" customHeight="1">
      <c r="A28" s="26">
        <v>3700</v>
      </c>
      <c r="B28" s="21"/>
      <c r="C28" s="2"/>
      <c r="D28" s="27" t="s">
        <v>34</v>
      </c>
      <c r="E28" s="28">
        <v>360035815</v>
      </c>
      <c r="F28" s="28">
        <f t="shared" si="0"/>
        <v>801006.90999960899</v>
      </c>
      <c r="G28" s="28">
        <v>360836821.90999961</v>
      </c>
      <c r="H28" s="28">
        <v>218871760.30000007</v>
      </c>
      <c r="I28" s="28">
        <v>268983320.31000006</v>
      </c>
      <c r="J28" s="28">
        <f t="shared" si="1"/>
        <v>141965061.60999954</v>
      </c>
      <c r="K28" s="2"/>
    </row>
    <row r="29" spans="1:11" ht="17.100000000000001" customHeight="1">
      <c r="A29" s="26">
        <v>3800</v>
      </c>
      <c r="B29" s="21"/>
      <c r="C29" s="2"/>
      <c r="D29" s="27" t="s">
        <v>35</v>
      </c>
      <c r="E29" s="28">
        <v>16647823</v>
      </c>
      <c r="F29" s="28">
        <f t="shared" si="0"/>
        <v>9.9999997764825821E-3</v>
      </c>
      <c r="G29" s="28">
        <v>16647823.01</v>
      </c>
      <c r="H29" s="28">
        <v>8562983.6899999995</v>
      </c>
      <c r="I29" s="28">
        <v>16464564.019999996</v>
      </c>
      <c r="J29" s="28">
        <f t="shared" si="1"/>
        <v>8084839.3200000003</v>
      </c>
      <c r="K29" s="2"/>
    </row>
    <row r="30" spans="1:11" ht="17.100000000000001" customHeight="1">
      <c r="A30" s="26">
        <v>3900</v>
      </c>
      <c r="B30" s="21"/>
      <c r="C30" s="2"/>
      <c r="D30" s="27" t="s">
        <v>36</v>
      </c>
      <c r="E30" s="28">
        <v>-1351454302</v>
      </c>
      <c r="F30" s="28">
        <f t="shared" si="0"/>
        <v>0</v>
      </c>
      <c r="G30" s="28">
        <v>-1351454302</v>
      </c>
      <c r="H30" s="28">
        <v>14139007.149999999</v>
      </c>
      <c r="I30" s="28">
        <v>-1100368874.3599999</v>
      </c>
      <c r="J30" s="28">
        <f t="shared" si="1"/>
        <v>-1365593309.1500001</v>
      </c>
      <c r="K30" s="2"/>
    </row>
    <row r="31" spans="1:11" ht="17.100000000000001" customHeight="1">
      <c r="A31" s="26"/>
      <c r="B31" s="21"/>
      <c r="C31" s="22" t="s">
        <v>37</v>
      </c>
      <c r="D31" s="23"/>
      <c r="E31" s="24">
        <f>SUM(E32:E32)</f>
        <v>53582509287</v>
      </c>
      <c r="F31" s="24">
        <f t="shared" si="0"/>
        <v>-1.000213623046875E-2</v>
      </c>
      <c r="G31" s="24">
        <f>SUM(G32:G32)</f>
        <v>53582509286.989998</v>
      </c>
      <c r="H31" s="24">
        <f>SUM(H32:H32)</f>
        <v>57162337339.580048</v>
      </c>
      <c r="I31" s="24">
        <f>SUM(I32:I32)</f>
        <v>53603665333.550011</v>
      </c>
      <c r="J31" s="24">
        <f t="shared" si="1"/>
        <v>-3579828052.5900497</v>
      </c>
      <c r="K31" s="2"/>
    </row>
    <row r="32" spans="1:11" ht="17.100000000000001" customHeight="1">
      <c r="A32" s="26">
        <v>4500</v>
      </c>
      <c r="B32" s="21"/>
      <c r="C32" s="2"/>
      <c r="D32" s="27" t="s">
        <v>38</v>
      </c>
      <c r="E32" s="28">
        <v>53582509287</v>
      </c>
      <c r="F32" s="28">
        <f t="shared" si="0"/>
        <v>-1.000213623046875E-2</v>
      </c>
      <c r="G32" s="28">
        <v>53582509286.989998</v>
      </c>
      <c r="H32" s="28">
        <v>57162337339.580048</v>
      </c>
      <c r="I32" s="28">
        <v>53603665333.550011</v>
      </c>
      <c r="J32" s="28">
        <f t="shared" si="1"/>
        <v>-3579828052.5900497</v>
      </c>
      <c r="K32" s="2"/>
    </row>
    <row r="33" spans="1:11" ht="17.100000000000001" customHeight="1">
      <c r="A33" s="26"/>
      <c r="B33" s="21"/>
      <c r="C33" s="22" t="s">
        <v>39</v>
      </c>
      <c r="D33" s="23"/>
      <c r="E33" s="24">
        <f>SUM(E34:E34)</f>
        <v>426580708</v>
      </c>
      <c r="F33" s="24">
        <f t="shared" si="0"/>
        <v>-289439954.57999998</v>
      </c>
      <c r="G33" s="24">
        <f>SUM(G34:G34)</f>
        <v>137140753.42000002</v>
      </c>
      <c r="H33" s="24">
        <f>SUM(H34:H34)</f>
        <v>91939499.849999994</v>
      </c>
      <c r="I33" s="24">
        <f>SUM(I34:I34)</f>
        <v>93049807.5</v>
      </c>
      <c r="J33" s="24">
        <f t="shared" si="1"/>
        <v>45201253.570000023</v>
      </c>
      <c r="K33" s="2"/>
    </row>
    <row r="34" spans="1:11" ht="17.100000000000001" customHeight="1">
      <c r="A34" s="26">
        <v>5300</v>
      </c>
      <c r="B34" s="21"/>
      <c r="C34" s="2"/>
      <c r="D34" s="27" t="s">
        <v>40</v>
      </c>
      <c r="E34" s="28">
        <v>426580708</v>
      </c>
      <c r="F34" s="28">
        <f t="shared" si="0"/>
        <v>-289439954.57999998</v>
      </c>
      <c r="G34" s="28">
        <v>137140753.42000002</v>
      </c>
      <c r="H34" s="28">
        <v>91939499.849999994</v>
      </c>
      <c r="I34" s="28">
        <v>93049807.5</v>
      </c>
      <c r="J34" s="28">
        <f t="shared" si="1"/>
        <v>45201253.570000023</v>
      </c>
      <c r="K34" s="2"/>
    </row>
    <row r="35" spans="1:11" ht="17.100000000000001" customHeight="1">
      <c r="A35" s="26"/>
      <c r="B35" s="21"/>
      <c r="C35" s="22" t="s">
        <v>41</v>
      </c>
      <c r="D35" s="23"/>
      <c r="E35" s="24">
        <f>E36</f>
        <v>808614769</v>
      </c>
      <c r="F35" s="24">
        <f t="shared" si="0"/>
        <v>-117753309.52999997</v>
      </c>
      <c r="G35" s="24">
        <f>G36</f>
        <v>690861459.47000003</v>
      </c>
      <c r="H35" s="24">
        <f>H36</f>
        <v>221273088.80999997</v>
      </c>
      <c r="I35" s="24">
        <f>I36</f>
        <v>221273088.80999997</v>
      </c>
      <c r="J35" s="24">
        <f t="shared" si="1"/>
        <v>469588370.66000009</v>
      </c>
      <c r="K35" s="2"/>
    </row>
    <row r="36" spans="1:11" ht="17.100000000000001" customHeight="1">
      <c r="A36" s="26">
        <v>6200</v>
      </c>
      <c r="B36" s="21"/>
      <c r="C36" s="2"/>
      <c r="D36" s="27" t="s">
        <v>42</v>
      </c>
      <c r="E36" s="28">
        <v>808614769</v>
      </c>
      <c r="F36" s="28">
        <f t="shared" si="0"/>
        <v>-117753309.52999997</v>
      </c>
      <c r="G36" s="28">
        <v>690861459.47000003</v>
      </c>
      <c r="H36" s="28">
        <v>221273088.80999997</v>
      </c>
      <c r="I36" s="28">
        <v>221273088.80999997</v>
      </c>
      <c r="J36" s="28">
        <f t="shared" si="1"/>
        <v>469588370.66000009</v>
      </c>
      <c r="K36" s="2"/>
    </row>
    <row r="37" spans="1:11" ht="21.95" customHeight="1" thickBot="1">
      <c r="A37" s="1"/>
      <c r="B37" s="29" t="s">
        <v>43</v>
      </c>
      <c r="C37" s="30"/>
      <c r="D37" s="31"/>
      <c r="E37" s="32">
        <f>E35+E33+E31+E21+E16+E9</f>
        <v>111151358274</v>
      </c>
      <c r="F37" s="32">
        <f t="shared" si="0"/>
        <v>396979623.54998779</v>
      </c>
      <c r="G37" s="32">
        <f>G35+G33+G31+G21+G16+G9</f>
        <v>111548337897.54999</v>
      </c>
      <c r="H37" s="32">
        <f>H35+H33+H31+H21+H16+H9</f>
        <v>107847242480.74008</v>
      </c>
      <c r="I37" s="32">
        <f>I35+I33+I31+I21+I16+I9</f>
        <v>101986424269.45001</v>
      </c>
      <c r="J37" s="32">
        <f t="shared" si="1"/>
        <v>3701095416.809906</v>
      </c>
      <c r="K37" s="2"/>
    </row>
    <row r="38" spans="1:11" ht="19.5" customHeight="1">
      <c r="A38" s="1"/>
      <c r="B38" s="33" t="s">
        <v>44</v>
      </c>
      <c r="C38" s="33"/>
      <c r="D38" s="33"/>
      <c r="E38" s="33"/>
      <c r="F38" s="33"/>
      <c r="G38" s="33"/>
      <c r="H38" s="33"/>
      <c r="I38" s="33"/>
      <c r="J38" s="33"/>
      <c r="K38" s="2"/>
    </row>
    <row r="39" spans="1:11" ht="41.1" customHeight="1">
      <c r="A39" s="1"/>
      <c r="B39" s="2"/>
      <c r="C39" s="34" t="s">
        <v>45</v>
      </c>
      <c r="D39" s="34"/>
      <c r="E39" s="34"/>
      <c r="F39" s="34"/>
      <c r="G39" s="34"/>
      <c r="H39" s="34"/>
      <c r="I39" s="34"/>
      <c r="J39" s="34"/>
      <c r="K39" s="2"/>
    </row>
    <row r="40" spans="1:11" ht="30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14">
    <mergeCell ref="B38:J38"/>
    <mergeCell ref="C39:J39"/>
    <mergeCell ref="C16:D16"/>
    <mergeCell ref="C21:D21"/>
    <mergeCell ref="C31:D31"/>
    <mergeCell ref="C33:D33"/>
    <mergeCell ref="C35:D35"/>
    <mergeCell ref="B37:D37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2019-12-04T19:29:55Z</dcterms:created>
  <dcterms:modified xsi:type="dcterms:W3CDTF">2019-12-04T19:30:17Z</dcterms:modified>
</cp:coreProperties>
</file>