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E_ECON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1" i="1" l="1"/>
  <c r="F11" i="1"/>
  <c r="J10" i="1"/>
  <c r="F10" i="1"/>
  <c r="I9" i="1"/>
  <c r="I12" i="1" s="1"/>
  <c r="H9" i="1"/>
  <c r="H12" i="1" s="1"/>
  <c r="G9" i="1"/>
  <c r="J9" i="1" s="1"/>
  <c r="E9" i="1"/>
  <c r="E12" i="1" s="1"/>
  <c r="B5" i="1"/>
  <c r="B4" i="1"/>
  <c r="G12" i="1" l="1"/>
  <c r="F9" i="1"/>
  <c r="J12" i="1" l="1"/>
  <c r="F12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<sst xmlns="http://schemas.openxmlformats.org/spreadsheetml/2006/main" count="21" uniqueCount="21">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</sst>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47625</xdr:rowOff>
    </xdr:from>
    <xdr:to>
      <xdr:col>3</xdr:col>
      <xdr:colOff>381000</xdr:colOff>
      <xdr:row>4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8577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E6" sqref="E6"/>
    </sheetView>
  </sheetViews>
  <sheetFormatPr baseColWidth="10" defaultColWidth="9.140625" defaultRowHeight="12.75"/>
  <cols>
    <col min="1" max="1" width="4.140625" style="2" customWidth="1"/>
    <col min="2" max="3" width="2.5703125" style="2" customWidth="1"/>
    <col min="4" max="4" width="46.28515625" style="2" customWidth="1"/>
    <col min="5" max="10" width="18.140625" style="2" customWidth="1"/>
    <col min="11" max="11" width="4.140625" style="2" customWidth="1"/>
    <col min="12" max="16384" width="9.140625" style="2"/>
  </cols>
  <sheetData>
    <row r="1" spans="1:11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>
      <c r="A4" s="1"/>
      <c r="B4" s="6" t="str">
        <f>[1]EAEP_ADMIN!B4</f>
        <v>Del 1 de enero al 30 de junio de 2015</v>
      </c>
      <c r="C4" s="7"/>
      <c r="D4" s="7"/>
      <c r="E4" s="7"/>
      <c r="F4" s="7"/>
      <c r="G4" s="7"/>
      <c r="H4" s="7"/>
      <c r="I4" s="7"/>
      <c r="J4" s="8"/>
      <c r="K4" s="1"/>
    </row>
    <row r="5" spans="1:11" ht="13.5" thickBot="1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>
      <c r="A9" s="1"/>
      <c r="B9" s="17"/>
      <c r="C9" s="18"/>
      <c r="D9" s="19" t="s">
        <v>15</v>
      </c>
      <c r="E9" s="20">
        <f>229070662042-E11</f>
        <v>105996148446</v>
      </c>
      <c r="F9" s="20">
        <f>G9-E9</f>
        <v>-70842961.809967041</v>
      </c>
      <c r="G9" s="20">
        <f>229759742602.17-G11</f>
        <v>105925305484.19003</v>
      </c>
      <c r="H9" s="20">
        <f>244092600711.479-H11</f>
        <v>114970179025.179</v>
      </c>
      <c r="I9" s="20">
        <f>222656171890.66-I11</f>
        <v>97347730726.260025</v>
      </c>
      <c r="J9" s="20">
        <f>G9-H9</f>
        <v>-9044873540.9889679</v>
      </c>
      <c r="K9" s="1"/>
    </row>
    <row r="10" spans="1:11" ht="17.100000000000001" customHeight="1">
      <c r="A10" s="1"/>
      <c r="B10" s="21"/>
      <c r="C10" s="1"/>
      <c r="D10" s="22" t="s">
        <v>16</v>
      </c>
      <c r="E10" s="20">
        <v>1518811754</v>
      </c>
      <c r="F10" s="20">
        <f>G10-E10</f>
        <v>376600115.41000032</v>
      </c>
      <c r="G10" s="20">
        <v>1895411869.4100003</v>
      </c>
      <c r="H10" s="20">
        <v>425290854.2899999</v>
      </c>
      <c r="I10" s="20">
        <v>586334092.46999991</v>
      </c>
      <c r="J10" s="20">
        <f>G10-H10</f>
        <v>1470121015.1200004</v>
      </c>
      <c r="K10" s="1"/>
    </row>
    <row r="11" spans="1:11" ht="17.100000000000001" customHeight="1">
      <c r="A11" s="1"/>
      <c r="B11" s="23"/>
      <c r="C11" s="24"/>
      <c r="D11" s="25" t="s">
        <v>17</v>
      </c>
      <c r="E11" s="20">
        <v>123074513596</v>
      </c>
      <c r="F11" s="20">
        <f>G11-E11</f>
        <v>759923521.97998047</v>
      </c>
      <c r="G11" s="20">
        <v>123834437117.97998</v>
      </c>
      <c r="H11" s="20">
        <v>129122421686.3</v>
      </c>
      <c r="I11" s="20">
        <v>125308441164.39998</v>
      </c>
      <c r="J11" s="20">
        <f>G11-H11</f>
        <v>-5287984568.3200226</v>
      </c>
      <c r="K11" s="1"/>
    </row>
    <row r="12" spans="1:11" ht="13.5" thickBot="1">
      <c r="A12" s="1"/>
      <c r="B12" s="26" t="s">
        <v>18</v>
      </c>
      <c r="C12" s="26"/>
      <c r="D12" s="26"/>
      <c r="E12" s="27">
        <f>E9+E10+E11</f>
        <v>230589473796</v>
      </c>
      <c r="F12" s="27">
        <f>G12-E12</f>
        <v>1065680675.5800171</v>
      </c>
      <c r="G12" s="27">
        <f>G9+G10+G11</f>
        <v>231655154471.58002</v>
      </c>
      <c r="H12" s="27">
        <f>H9+H10+H11</f>
        <v>244517891565.76898</v>
      </c>
      <c r="I12" s="27">
        <f>I9+I10+I11</f>
        <v>223242505983.13</v>
      </c>
      <c r="J12" s="27">
        <f>G12-H12</f>
        <v>-12862737094.188965</v>
      </c>
      <c r="K12" s="1"/>
    </row>
    <row r="13" spans="1:11" ht="13.5" customHeight="1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2019-12-04T19:51:19Z</dcterms:created>
  <dcterms:modified xsi:type="dcterms:W3CDTF">2019-12-04T19:52:03Z</dcterms:modified>
</cp:coreProperties>
</file>