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3\Cuenta_publica_Mensuales_2023\12_diciembre 4ta\"/>
    </mc:Choice>
  </mc:AlternateContent>
  <xr:revisionPtr revIDLastSave="0" documentId="13_ncr:1_{0D4FD16D-6AB0-4282-AC7E-91A19586AB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_OBJGASTO" sheetId="1" r:id="rId1"/>
  </sheets>
  <definedNames>
    <definedName name="_xlnm.Print_Area" localSheetId="0">EAEP_OBJGASTO!$B$2:$J$54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" l="1"/>
  <c r="J50" i="1"/>
  <c r="J48" i="1"/>
  <c r="I42" i="1"/>
  <c r="H42" i="1"/>
  <c r="F29" i="1" l="1"/>
  <c r="E42" i="1"/>
  <c r="F30" i="1"/>
  <c r="G42" i="1"/>
  <c r="F24" i="1"/>
  <c r="F32" i="1"/>
  <c r="F47" i="1"/>
  <c r="F20" i="1"/>
  <c r="F28" i="1"/>
  <c r="F31" i="1"/>
  <c r="F36" i="1"/>
  <c r="F21" i="1"/>
  <c r="F34" i="1"/>
  <c r="F38" i="1"/>
  <c r="F17" i="1"/>
  <c r="F45" i="1"/>
  <c r="F33" i="1"/>
  <c r="F37" i="1"/>
  <c r="F23" i="1"/>
  <c r="F22" i="1"/>
  <c r="F50" i="1"/>
  <c r="F43" i="1"/>
  <c r="F39" i="1"/>
  <c r="F41" i="1"/>
  <c r="F40" i="1"/>
  <c r="F26" i="1"/>
  <c r="F27" i="1"/>
  <c r="F18" i="1"/>
  <c r="F13" i="1"/>
  <c r="F14" i="1"/>
  <c r="F11" i="1"/>
  <c r="F12" i="1"/>
  <c r="F15" i="1"/>
  <c r="F10" i="1"/>
  <c r="J46" i="1"/>
  <c r="J36" i="1"/>
  <c r="I35" i="1"/>
  <c r="H35" i="1"/>
  <c r="G35" i="1"/>
  <c r="E35" i="1"/>
  <c r="I49" i="1"/>
  <c r="H49" i="1"/>
  <c r="G49" i="1"/>
  <c r="E49" i="1"/>
  <c r="J47" i="1"/>
  <c r="J45" i="1"/>
  <c r="J44" i="1"/>
  <c r="J43" i="1"/>
  <c r="J41" i="1"/>
  <c r="J40" i="1"/>
  <c r="J38" i="1"/>
  <c r="J37" i="1"/>
  <c r="J34" i="1"/>
  <c r="J33" i="1"/>
  <c r="J32" i="1"/>
  <c r="J31" i="1"/>
  <c r="J30" i="1"/>
  <c r="J29" i="1"/>
  <c r="J28" i="1"/>
  <c r="J27" i="1"/>
  <c r="J26" i="1"/>
  <c r="I25" i="1"/>
  <c r="H25" i="1"/>
  <c r="G25" i="1"/>
  <c r="E25" i="1"/>
  <c r="J24" i="1"/>
  <c r="J23" i="1"/>
  <c r="J22" i="1"/>
  <c r="J21" i="1"/>
  <c r="J20" i="1"/>
  <c r="J19" i="1"/>
  <c r="J18" i="1"/>
  <c r="J17" i="1"/>
  <c r="I16" i="1"/>
  <c r="H16" i="1"/>
  <c r="G16" i="1"/>
  <c r="E16" i="1"/>
  <c r="J15" i="1"/>
  <c r="J14" i="1"/>
  <c r="J13" i="1"/>
  <c r="J12" i="1"/>
  <c r="J11" i="1"/>
  <c r="J10" i="1"/>
  <c r="I9" i="1"/>
  <c r="H9" i="1"/>
  <c r="G9" i="1"/>
  <c r="E9" i="1"/>
  <c r="J49" i="1" l="1"/>
  <c r="F49" i="1"/>
  <c r="J42" i="1"/>
  <c r="J35" i="1"/>
  <c r="H51" i="1"/>
  <c r="J25" i="1"/>
  <c r="J16" i="1"/>
  <c r="F42" i="1"/>
  <c r="F35" i="1"/>
  <c r="F25" i="1"/>
  <c r="F16" i="1"/>
  <c r="G51" i="1"/>
  <c r="J9" i="1"/>
  <c r="F9" i="1"/>
  <c r="E51" i="1"/>
  <c r="I51" i="1"/>
  <c r="J51" i="1" l="1"/>
  <c r="F51" i="1"/>
</calcChain>
</file>

<file path=xl/sharedStrings.xml><?xml version="1.0" encoding="utf-8"?>
<sst xmlns="http://schemas.openxmlformats.org/spreadsheetml/2006/main" count="62" uniqueCount="62">
  <si>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</si>
  <si>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</si>
  <si>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</si>
  <si>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</si>
  <si>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</si>
  <si>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</si>
  <si>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</si>
  <si>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</si>
  <si>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</si>
  <si>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</si>
  <si>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</si>
  <si>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</si>
  <si>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</si>
  <si>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</si>
  <si>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</si>
  <si>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</si>
  <si>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</si>
  <si>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</si>
  <si>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</si>
  <si>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</si>
  <si>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</si>
  <si>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</si>
  <si>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</si>
  <si>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</si>
  <si>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</si>
  <si>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</si>
  <si>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</si>
  <si>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</si>
  <si>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</si>
  <si>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</si>
  <si>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</si>
  <si>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</si>
  <si>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</si>
  <si>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</si>
  <si>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</si>
  <si>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</si>
  <si>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</si>
  <si>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</si>
  <si>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</si>
  <si>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</si>
  <si>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</si>
  <si>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</si>
  <si>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</si>
  <si>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Pensiones y jubilaciones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</si>
  <si>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</si>
  <si>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</si>
  <si>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</si>
  <si>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</si>
  <si>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</si>
  <si>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</si>
  <si>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</si>
  <si>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</si>
  <si>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</si>
  <si>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</si>
  <si>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</si>
  <si>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</si>
  <si>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</si>
  <si>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Subsidios y subvenciones</t>
  </si>
  <si>
    <t>Vehículos y equipo de transporte</t>
  </si>
  <si>
    <t>Transferencias a fideicomisos, mandatos y otros análogos</t>
  </si>
  <si>
    <t>Del 1 de enero al 31 de diciembre del 2023</t>
  </si>
  <si>
    <t>Activos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</si>
</sst>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1"/>
      <name val="Montserrat"/>
    </font>
    <font>
      <sz val="10"/>
      <color theme="1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3" fillId="0" borderId="0" xfId="1" applyFont="1"/>
    <xf numFmtId="0" fontId="4" fillId="2" borderId="0" xfId="1" applyFont="1" applyFill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top" wrapText="1"/>
    </xf>
    <xf numFmtId="3" fontId="4" fillId="2" borderId="7" xfId="1" applyNumberFormat="1" applyFont="1" applyFill="1" applyBorder="1" applyAlignment="1">
      <alignment horizontal="right" vertical="center" wrapText="1"/>
    </xf>
    <xf numFmtId="0" fontId="2" fillId="2" borderId="8" xfId="1" applyFont="1" applyFill="1" applyBorder="1" applyAlignment="1">
      <alignment horizontal="left" vertical="center" wrapText="1"/>
    </xf>
    <xf numFmtId="3" fontId="2" fillId="2" borderId="7" xfId="1" applyNumberFormat="1" applyFont="1" applyFill="1" applyBorder="1" applyAlignment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/>
    <xf numFmtId="0" fontId="7" fillId="3" borderId="0" xfId="1" applyFont="1" applyFill="1" applyAlignment="1">
      <alignment horizontal="left" vertical="top" wrapText="1"/>
    </xf>
    <xf numFmtId="3" fontId="4" fillId="0" borderId="9" xfId="1" applyNumberFormat="1" applyFont="1" applyBorder="1" applyAlignment="1">
      <alignment horizontal="right" vertical="center" wrapText="1"/>
    </xf>
    <xf numFmtId="0" fontId="2" fillId="2" borderId="19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4" fillId="2" borderId="0" xfId="1" applyFont="1" applyFill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20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39B2397A-70B3-C6DF-965B-773CCA33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view="pageBreakPreview" topLeftCell="B28" zoomScale="85" zoomScaleNormal="85" zoomScaleSheetLayoutView="85" workbookViewId="0">
      <selection activeCell="H19" sqref="H19"/>
    </sheetView>
  </sheetViews>
  <sheetFormatPr baseColWidth="10" defaultColWidth="9.140625" defaultRowHeight="15"/>
  <cols>
    <col min="1" max="1" width="5.140625" style="16" hidden="1" customWidth="1"/>
    <col min="2" max="3" width="2.5703125" style="2" customWidth="1"/>
    <col min="4" max="4" width="71.5703125" style="2" bestFit="1" customWidth="1"/>
    <col min="5" max="5" width="19.42578125" style="2" bestFit="1" customWidth="1"/>
    <col min="6" max="6" width="17.28515625" style="2" bestFit="1" customWidth="1"/>
    <col min="7" max="8" width="19.28515625" style="2" bestFit="1" customWidth="1"/>
    <col min="9" max="9" width="18.7109375" style="2" bestFit="1" customWidth="1"/>
    <col min="10" max="10" width="17.28515625" style="2" bestFit="1" customWidth="1"/>
    <col min="11" max="11" width="4.140625" style="2" customWidth="1"/>
    <col min="12" max="16384" width="9.140625" style="2"/>
  </cols>
  <sheetData>
    <row r="1" spans="1:15" ht="35.1" customHeight="1" thickBot="1">
      <c r="A1" s="15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>
      <c r="A2" s="15"/>
      <c r="B2" s="26" t="s">
        <v>0</v>
      </c>
      <c r="C2" s="27"/>
      <c r="D2" s="27"/>
      <c r="E2" s="27"/>
      <c r="F2" s="27"/>
      <c r="G2" s="27"/>
      <c r="H2" s="27"/>
      <c r="I2" s="27"/>
      <c r="J2" s="28"/>
      <c r="K2" s="1"/>
    </row>
    <row r="3" spans="1:15">
      <c r="A3" s="15"/>
      <c r="B3" s="29" t="s">
        <v>1</v>
      </c>
      <c r="C3" s="30"/>
      <c r="D3" s="30"/>
      <c r="E3" s="30"/>
      <c r="F3" s="30"/>
      <c r="G3" s="30"/>
      <c r="H3" s="30"/>
      <c r="I3" s="30"/>
      <c r="J3" s="31"/>
      <c r="K3" s="1"/>
    </row>
    <row r="4" spans="1:15">
      <c r="A4" s="15"/>
      <c r="B4" s="29" t="s">
        <v>60</v>
      </c>
      <c r="C4" s="30"/>
      <c r="D4" s="30"/>
      <c r="E4" s="30"/>
      <c r="F4" s="30"/>
      <c r="G4" s="30"/>
      <c r="H4" s="30"/>
      <c r="I4" s="30"/>
      <c r="J4" s="31"/>
      <c r="K4" s="1"/>
    </row>
    <row r="5" spans="1:15" ht="15.75" thickBot="1">
      <c r="A5" s="15"/>
      <c r="B5" s="32" t="s">
        <v>56</v>
      </c>
      <c r="C5" s="33"/>
      <c r="D5" s="33"/>
      <c r="E5" s="33"/>
      <c r="F5" s="33"/>
      <c r="G5" s="33"/>
      <c r="H5" s="33"/>
      <c r="I5" s="33"/>
      <c r="J5" s="34"/>
      <c r="K5" s="1"/>
    </row>
    <row r="6" spans="1:15" ht="12" customHeight="1" thickBot="1">
      <c r="A6" s="15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5" ht="39.950000000000003" customHeight="1">
      <c r="A7" s="15"/>
      <c r="B7" s="35" t="s">
        <v>2</v>
      </c>
      <c r="C7" s="35"/>
      <c r="D7" s="35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5" ht="15" customHeight="1">
      <c r="A8" s="15"/>
      <c r="B8" s="5"/>
      <c r="C8" s="6"/>
      <c r="D8" s="7"/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1"/>
    </row>
    <row r="9" spans="1:15" ht="17.100000000000001" customHeight="1">
      <c r="B9" s="9"/>
      <c r="C9" s="21" t="s">
        <v>15</v>
      </c>
      <c r="D9" s="22"/>
      <c r="E9" s="10">
        <f>SUM(E10:E15)</f>
        <v>253045950083</v>
      </c>
      <c r="F9" s="10">
        <f>G9-E9</f>
        <v>7003559962</v>
      </c>
      <c r="G9" s="10">
        <f>SUM(G10:G15)</f>
        <v>260049510045</v>
      </c>
      <c r="H9" s="10">
        <f>SUM(H10:H15)</f>
        <v>260674141249.00006</v>
      </c>
      <c r="I9" s="10">
        <f>SUM(I10:I15)</f>
        <v>260049510045.00021</v>
      </c>
      <c r="J9" s="10">
        <f>G9-H9</f>
        <v>-624631204.00006104</v>
      </c>
      <c r="K9" s="1"/>
    </row>
    <row r="10" spans="1:15" ht="17.100000000000001" customHeight="1">
      <c r="A10" s="17">
        <v>1100</v>
      </c>
      <c r="B10" s="9"/>
      <c r="C10" s="1"/>
      <c r="D10" s="11" t="s">
        <v>16</v>
      </c>
      <c r="E10" s="12">
        <v>54455309839</v>
      </c>
      <c r="F10" s="12">
        <f t="shared" ref="F10:F51" si="0">G10-E10</f>
        <v>-15872738141</v>
      </c>
      <c r="G10" s="12">
        <v>38582571698</v>
      </c>
      <c r="H10" s="12">
        <v>38679254416.000053</v>
      </c>
      <c r="I10" s="12">
        <v>38582571698.000267</v>
      </c>
      <c r="J10" s="12">
        <f t="shared" ref="J10:J51" si="1">G10-H10</f>
        <v>-96682718.000053406</v>
      </c>
      <c r="K10" s="1"/>
      <c r="L10" s="13"/>
      <c r="M10" s="13"/>
      <c r="N10" s="13"/>
      <c r="O10" s="13"/>
    </row>
    <row r="11" spans="1:15" ht="17.100000000000001" customHeight="1">
      <c r="A11" s="17">
        <v>1200</v>
      </c>
      <c r="B11" s="9"/>
      <c r="C11" s="1"/>
      <c r="D11" s="11" t="s">
        <v>17</v>
      </c>
      <c r="E11" s="12">
        <v>1977751157</v>
      </c>
      <c r="F11" s="12">
        <f t="shared" si="0"/>
        <v>1125582235</v>
      </c>
      <c r="G11" s="12">
        <v>3103333392</v>
      </c>
      <c r="H11" s="12">
        <v>3100523979.9999895</v>
      </c>
      <c r="I11" s="12">
        <v>3103333391.9999804</v>
      </c>
      <c r="J11" s="12">
        <f t="shared" si="1"/>
        <v>2809412.0000104904</v>
      </c>
      <c r="K11" s="1"/>
      <c r="L11" s="13"/>
      <c r="M11" s="13"/>
      <c r="N11" s="13"/>
      <c r="O11" s="13"/>
    </row>
    <row r="12" spans="1:15" ht="17.100000000000001" customHeight="1">
      <c r="A12" s="17">
        <v>1300</v>
      </c>
      <c r="B12" s="9"/>
      <c r="C12" s="1"/>
      <c r="D12" s="11" t="s">
        <v>18</v>
      </c>
      <c r="E12" s="12">
        <v>27914789955</v>
      </c>
      <c r="F12" s="12">
        <f t="shared" si="0"/>
        <v>3766690074</v>
      </c>
      <c r="G12" s="12">
        <v>31681480029</v>
      </c>
      <c r="H12" s="12">
        <v>31681366614.000095</v>
      </c>
      <c r="I12" s="12">
        <v>31681480029.000053</v>
      </c>
      <c r="J12" s="12">
        <f t="shared" si="1"/>
        <v>113414.99990463257</v>
      </c>
      <c r="K12" s="1"/>
      <c r="L12" s="13"/>
      <c r="M12" s="13"/>
      <c r="N12" s="13"/>
      <c r="O12" s="13"/>
    </row>
    <row r="13" spans="1:15" ht="17.100000000000001" customHeight="1">
      <c r="A13" s="17">
        <v>1400</v>
      </c>
      <c r="B13" s="9"/>
      <c r="C13" s="1"/>
      <c r="D13" s="11" t="s">
        <v>19</v>
      </c>
      <c r="E13" s="12">
        <v>32790332498</v>
      </c>
      <c r="F13" s="12">
        <f t="shared" si="0"/>
        <v>4215213539</v>
      </c>
      <c r="G13" s="12">
        <v>37005546037</v>
      </c>
      <c r="H13" s="12">
        <v>37005531390.000145</v>
      </c>
      <c r="I13" s="12">
        <v>37005546037.000076</v>
      </c>
      <c r="J13" s="12">
        <f t="shared" si="1"/>
        <v>14646.999855041504</v>
      </c>
      <c r="K13" s="1"/>
      <c r="L13" s="13"/>
      <c r="M13" s="13"/>
      <c r="N13" s="13"/>
      <c r="O13" s="13"/>
    </row>
    <row r="14" spans="1:15" ht="17.100000000000001" customHeight="1">
      <c r="A14" s="17">
        <v>1500</v>
      </c>
      <c r="B14" s="9"/>
      <c r="C14" s="1"/>
      <c r="D14" s="11" t="s">
        <v>20</v>
      </c>
      <c r="E14" s="12">
        <v>113860455343</v>
      </c>
      <c r="F14" s="12">
        <f t="shared" si="0"/>
        <v>10717260280</v>
      </c>
      <c r="G14" s="12">
        <v>124577715623</v>
      </c>
      <c r="H14" s="12">
        <v>125108557065.99991</v>
      </c>
      <c r="I14" s="12">
        <v>124577715622.99977</v>
      </c>
      <c r="J14" s="12">
        <f t="shared" si="1"/>
        <v>-530841442.99990845</v>
      </c>
      <c r="K14" s="1"/>
      <c r="L14" s="13"/>
      <c r="M14" s="13"/>
      <c r="N14" s="13"/>
      <c r="O14" s="13"/>
    </row>
    <row r="15" spans="1:15" ht="17.100000000000001" customHeight="1">
      <c r="A15" s="17">
        <v>1700</v>
      </c>
      <c r="B15" s="9"/>
      <c r="C15" s="1"/>
      <c r="D15" s="11" t="s">
        <v>21</v>
      </c>
      <c r="E15" s="12">
        <v>22047311291</v>
      </c>
      <c r="F15" s="12">
        <f t="shared" si="0"/>
        <v>3051551975</v>
      </c>
      <c r="G15" s="12">
        <v>25098863266</v>
      </c>
      <c r="H15" s="12">
        <v>25098907782.999886</v>
      </c>
      <c r="I15" s="12">
        <v>25098863266.00005</v>
      </c>
      <c r="J15" s="12">
        <f t="shared" si="1"/>
        <v>-44516.999885559082</v>
      </c>
      <c r="K15" s="1"/>
      <c r="L15" s="13"/>
      <c r="M15" s="13"/>
      <c r="N15" s="13"/>
      <c r="O15" s="13"/>
    </row>
    <row r="16" spans="1:15" ht="17.100000000000001" customHeight="1">
      <c r="A16" s="17"/>
      <c r="B16" s="9"/>
      <c r="C16" s="21" t="s">
        <v>22</v>
      </c>
      <c r="D16" s="22"/>
      <c r="E16" s="10">
        <f>SUM(E17:E24)</f>
        <v>78226433005</v>
      </c>
      <c r="F16" s="10">
        <f t="shared" si="0"/>
        <v>17007244658</v>
      </c>
      <c r="G16" s="10">
        <f>SUM(G17:G24)</f>
        <v>95233677663</v>
      </c>
      <c r="H16" s="10">
        <f>SUM(H17:H24)</f>
        <v>79027907398.999878</v>
      </c>
      <c r="I16" s="10">
        <f>SUM(I17:I24)</f>
        <v>95233677663.000015</v>
      </c>
      <c r="J16" s="10">
        <f t="shared" si="1"/>
        <v>16205770264.000122</v>
      </c>
      <c r="K16" s="1"/>
      <c r="L16" s="13"/>
      <c r="M16" s="13"/>
      <c r="N16" s="13"/>
      <c r="O16" s="13"/>
    </row>
    <row r="17" spans="1:15" ht="17.100000000000001" customHeight="1">
      <c r="A17" s="17">
        <v>2100</v>
      </c>
      <c r="B17" s="9"/>
      <c r="C17" s="1"/>
      <c r="D17" s="11" t="s">
        <v>23</v>
      </c>
      <c r="E17" s="12">
        <v>2184838706</v>
      </c>
      <c r="F17" s="12">
        <f t="shared" si="0"/>
        <v>486252030</v>
      </c>
      <c r="G17" s="12">
        <v>2671090736</v>
      </c>
      <c r="H17" s="12">
        <v>2037826702.9999962</v>
      </c>
      <c r="I17" s="12">
        <v>2671090735.9999914</v>
      </c>
      <c r="J17" s="12">
        <f t="shared" si="1"/>
        <v>633264033.00000381</v>
      </c>
      <c r="K17" s="1"/>
      <c r="L17" s="13"/>
      <c r="M17" s="13"/>
      <c r="N17" s="13"/>
      <c r="O17" s="13"/>
    </row>
    <row r="18" spans="1:15" ht="17.100000000000001" customHeight="1">
      <c r="A18" s="17">
        <v>2200</v>
      </c>
      <c r="B18" s="9"/>
      <c r="C18" s="1"/>
      <c r="D18" s="11" t="s">
        <v>24</v>
      </c>
      <c r="E18" s="12">
        <v>1986516131</v>
      </c>
      <c r="F18" s="12">
        <f t="shared" si="0"/>
        <v>725276500</v>
      </c>
      <c r="G18" s="12">
        <v>2711792631</v>
      </c>
      <c r="H18" s="12">
        <v>2704607831.0000005</v>
      </c>
      <c r="I18" s="12">
        <v>2711792631.0000043</v>
      </c>
      <c r="J18" s="12">
        <f t="shared" si="1"/>
        <v>7184799.9999995232</v>
      </c>
      <c r="K18" s="1"/>
      <c r="L18" s="13"/>
      <c r="M18" s="13"/>
      <c r="N18" s="13"/>
      <c r="O18" s="13"/>
    </row>
    <row r="19" spans="1:15" ht="17.100000000000001" customHeight="1">
      <c r="A19" s="17">
        <v>2300</v>
      </c>
      <c r="B19" s="9"/>
      <c r="C19" s="1"/>
      <c r="D19" s="11" t="s">
        <v>25</v>
      </c>
      <c r="E19" s="12">
        <v>11950</v>
      </c>
      <c r="F19" s="12">
        <v>0</v>
      </c>
      <c r="G19" s="12">
        <v>110204</v>
      </c>
      <c r="H19" s="12">
        <v>110204.00000000001</v>
      </c>
      <c r="I19" s="12">
        <v>110204.00000000001</v>
      </c>
      <c r="J19" s="12">
        <f t="shared" si="1"/>
        <v>0</v>
      </c>
      <c r="K19" s="1"/>
      <c r="L19" s="13"/>
      <c r="M19" s="13"/>
      <c r="N19" s="13"/>
      <c r="O19" s="13"/>
    </row>
    <row r="20" spans="1:15" ht="17.100000000000001" customHeight="1">
      <c r="A20" s="17">
        <v>2400</v>
      </c>
      <c r="B20" s="9"/>
      <c r="C20" s="1"/>
      <c r="D20" s="11" t="s">
        <v>26</v>
      </c>
      <c r="E20" s="12">
        <v>354885660</v>
      </c>
      <c r="F20" s="12">
        <f t="shared" si="0"/>
        <v>81945087</v>
      </c>
      <c r="G20" s="12">
        <v>436830747</v>
      </c>
      <c r="H20" s="12">
        <v>428799163.0000006</v>
      </c>
      <c r="I20" s="12">
        <v>436830747.00000066</v>
      </c>
      <c r="J20" s="12">
        <f t="shared" si="1"/>
        <v>8031583.999999404</v>
      </c>
      <c r="K20" s="1"/>
      <c r="L20" s="13"/>
      <c r="M20" s="13"/>
      <c r="N20" s="13"/>
      <c r="O20" s="13"/>
    </row>
    <row r="21" spans="1:15" ht="17.100000000000001" customHeight="1">
      <c r="A21" s="17">
        <v>2500</v>
      </c>
      <c r="B21" s="9"/>
      <c r="C21" s="1"/>
      <c r="D21" s="11" t="s">
        <v>27</v>
      </c>
      <c r="E21" s="12">
        <v>68650330313</v>
      </c>
      <c r="F21" s="12">
        <f t="shared" si="0"/>
        <v>15682030198</v>
      </c>
      <c r="G21" s="12">
        <v>84332360511</v>
      </c>
      <c r="H21" s="12">
        <v>69471953983.999878</v>
      </c>
      <c r="I21" s="12">
        <v>84332360511.000015</v>
      </c>
      <c r="J21" s="12">
        <f t="shared" si="1"/>
        <v>14860406527.000122</v>
      </c>
      <c r="K21" s="1"/>
      <c r="L21" s="13"/>
      <c r="M21" s="13"/>
      <c r="N21" s="13"/>
      <c r="O21" s="13"/>
    </row>
    <row r="22" spans="1:15" ht="17.100000000000001" customHeight="1">
      <c r="A22" s="17">
        <v>2600</v>
      </c>
      <c r="B22" s="9"/>
      <c r="C22" s="1"/>
      <c r="D22" s="11" t="s">
        <v>28</v>
      </c>
      <c r="E22" s="12">
        <v>1162078628</v>
      </c>
      <c r="F22" s="12">
        <f t="shared" si="0"/>
        <v>-84458336</v>
      </c>
      <c r="G22" s="12">
        <v>1077620292</v>
      </c>
      <c r="H22" s="12">
        <v>1073391775.9999985</v>
      </c>
      <c r="I22" s="12">
        <v>1077620292</v>
      </c>
      <c r="J22" s="12">
        <f t="shared" si="1"/>
        <v>4228516.0000015497</v>
      </c>
      <c r="K22" s="1"/>
      <c r="L22" s="13"/>
      <c r="M22" s="13"/>
      <c r="N22" s="13"/>
      <c r="O22" s="13"/>
    </row>
    <row r="23" spans="1:15" ht="17.100000000000001" customHeight="1">
      <c r="A23" s="17">
        <v>2700</v>
      </c>
      <c r="B23" s="9"/>
      <c r="C23" s="1"/>
      <c r="D23" s="11" t="s">
        <v>29</v>
      </c>
      <c r="E23" s="12">
        <v>960876883</v>
      </c>
      <c r="F23" s="12">
        <f t="shared" si="0"/>
        <v>-83247748</v>
      </c>
      <c r="G23" s="12">
        <v>877629135</v>
      </c>
      <c r="H23" s="12">
        <v>622577851.00000024</v>
      </c>
      <c r="I23" s="12">
        <v>877629134.9999994</v>
      </c>
      <c r="J23" s="12">
        <f t="shared" si="1"/>
        <v>255051283.99999976</v>
      </c>
      <c r="K23" s="1"/>
      <c r="L23" s="13"/>
      <c r="M23" s="13"/>
      <c r="N23" s="13"/>
      <c r="O23" s="13"/>
    </row>
    <row r="24" spans="1:15" ht="17.100000000000001" customHeight="1">
      <c r="A24" s="17">
        <v>2900</v>
      </c>
      <c r="B24" s="9"/>
      <c r="C24" s="1"/>
      <c r="D24" s="11" t="s">
        <v>30</v>
      </c>
      <c r="E24" s="12">
        <v>2926894734</v>
      </c>
      <c r="F24" s="12">
        <f t="shared" si="0"/>
        <v>199348673</v>
      </c>
      <c r="G24" s="12">
        <v>3126243407</v>
      </c>
      <c r="H24" s="12">
        <v>2688639887.000001</v>
      </c>
      <c r="I24" s="12">
        <v>3126243407.0000024</v>
      </c>
      <c r="J24" s="12">
        <f t="shared" si="1"/>
        <v>437603519.99999905</v>
      </c>
      <c r="K24" s="1"/>
      <c r="L24" s="13"/>
      <c r="M24" s="13"/>
      <c r="N24" s="13"/>
      <c r="O24" s="13"/>
    </row>
    <row r="25" spans="1:15" ht="17.100000000000001" customHeight="1">
      <c r="A25" s="17"/>
      <c r="B25" s="9"/>
      <c r="C25" s="21" t="s">
        <v>31</v>
      </c>
      <c r="D25" s="22"/>
      <c r="E25" s="10">
        <f>SUM(E26:E34)</f>
        <v>67250540361</v>
      </c>
      <c r="F25" s="10">
        <f t="shared" si="0"/>
        <v>634045887</v>
      </c>
      <c r="G25" s="10">
        <f>SUM(G26:G34)</f>
        <v>67884586248</v>
      </c>
      <c r="H25" s="10">
        <f>SUM(H26:H34)</f>
        <v>76525703742.000107</v>
      </c>
      <c r="I25" s="10">
        <f>SUM(I26:I34)</f>
        <v>67884586247.999062</v>
      </c>
      <c r="J25" s="10">
        <f t="shared" si="1"/>
        <v>-8641117494.0001068</v>
      </c>
      <c r="K25" s="1"/>
      <c r="L25" s="13"/>
      <c r="M25" s="13"/>
      <c r="N25" s="13"/>
      <c r="O25" s="13"/>
    </row>
    <row r="26" spans="1:15" ht="17.100000000000001" customHeight="1">
      <c r="A26" s="17">
        <v>3100</v>
      </c>
      <c r="B26" s="9"/>
      <c r="C26" s="1"/>
      <c r="D26" s="11" t="s">
        <v>32</v>
      </c>
      <c r="E26" s="12">
        <v>8632160192</v>
      </c>
      <c r="F26" s="12">
        <f t="shared" si="0"/>
        <v>-1662086752</v>
      </c>
      <c r="G26" s="12">
        <v>6970073440</v>
      </c>
      <c r="H26" s="12">
        <v>6924090053.9999952</v>
      </c>
      <c r="I26" s="12">
        <v>6970073439.999999</v>
      </c>
      <c r="J26" s="12">
        <f t="shared" si="1"/>
        <v>45983386.000004768</v>
      </c>
      <c r="K26" s="1"/>
      <c r="L26" s="13"/>
      <c r="M26" s="13"/>
      <c r="N26" s="13"/>
      <c r="O26" s="13"/>
    </row>
    <row r="27" spans="1:15" ht="17.100000000000001" customHeight="1">
      <c r="A27" s="17">
        <v>3200</v>
      </c>
      <c r="B27" s="9"/>
      <c r="C27" s="1"/>
      <c r="D27" s="11" t="s">
        <v>33</v>
      </c>
      <c r="E27" s="12">
        <v>3343573120</v>
      </c>
      <c r="F27" s="12">
        <f t="shared" si="0"/>
        <v>-37908366</v>
      </c>
      <c r="G27" s="12">
        <v>3305664754</v>
      </c>
      <c r="H27" s="12">
        <v>3309331158.9999938</v>
      </c>
      <c r="I27" s="12">
        <v>3305664753.9999962</v>
      </c>
      <c r="J27" s="12">
        <f t="shared" si="1"/>
        <v>-3666404.9999938011</v>
      </c>
      <c r="K27" s="1"/>
      <c r="L27" s="13"/>
      <c r="M27" s="13"/>
      <c r="N27" s="13"/>
      <c r="O27" s="13"/>
    </row>
    <row r="28" spans="1:15" ht="17.100000000000001" customHeight="1">
      <c r="A28" s="17">
        <v>3300</v>
      </c>
      <c r="B28" s="9"/>
      <c r="C28" s="1"/>
      <c r="D28" s="11" t="s">
        <v>34</v>
      </c>
      <c r="E28" s="12">
        <v>48284789738</v>
      </c>
      <c r="F28" s="12">
        <f t="shared" si="0"/>
        <v>-2693109842</v>
      </c>
      <c r="G28" s="12">
        <v>45591679896</v>
      </c>
      <c r="H28" s="12">
        <v>45809345410.000084</v>
      </c>
      <c r="I28" s="12">
        <v>45591679896.000099</v>
      </c>
      <c r="J28" s="12">
        <f t="shared" si="1"/>
        <v>-217665514.00008392</v>
      </c>
      <c r="K28" s="1"/>
      <c r="L28" s="13"/>
      <c r="M28" s="13"/>
      <c r="N28" s="13"/>
      <c r="O28" s="13"/>
    </row>
    <row r="29" spans="1:15" ht="17.100000000000001" customHeight="1">
      <c r="A29" s="17">
        <v>3400</v>
      </c>
      <c r="B29" s="9"/>
      <c r="C29" s="1"/>
      <c r="D29" s="11" t="s">
        <v>35</v>
      </c>
      <c r="E29" s="12">
        <v>2707383756</v>
      </c>
      <c r="F29" s="12">
        <f t="shared" si="0"/>
        <v>-981814682</v>
      </c>
      <c r="G29" s="12">
        <v>1725569074</v>
      </c>
      <c r="H29" s="12">
        <v>1700368020.999994</v>
      </c>
      <c r="I29" s="12">
        <v>1725569073.999994</v>
      </c>
      <c r="J29" s="12">
        <f t="shared" si="1"/>
        <v>25201053.00000596</v>
      </c>
      <c r="K29" s="1"/>
      <c r="L29" s="13"/>
      <c r="M29" s="13"/>
      <c r="N29" s="13"/>
      <c r="O29" s="13"/>
    </row>
    <row r="30" spans="1:15" ht="17.100000000000001" customHeight="1">
      <c r="A30" s="17">
        <v>3500</v>
      </c>
      <c r="B30" s="9"/>
      <c r="C30" s="1"/>
      <c r="D30" s="11" t="s">
        <v>36</v>
      </c>
      <c r="E30" s="12">
        <v>9444470111</v>
      </c>
      <c r="F30" s="12">
        <f t="shared" si="0"/>
        <v>3205663855</v>
      </c>
      <c r="G30" s="12">
        <v>12650133966</v>
      </c>
      <c r="H30" s="12">
        <v>12781874535.000051</v>
      </c>
      <c r="I30" s="12">
        <v>12650133966.000011</v>
      </c>
      <c r="J30" s="12">
        <f t="shared" si="1"/>
        <v>-131740569.0000515</v>
      </c>
      <c r="K30" s="1"/>
      <c r="L30" s="13"/>
      <c r="M30" s="13"/>
      <c r="N30" s="13"/>
      <c r="O30" s="13"/>
    </row>
    <row r="31" spans="1:15" ht="17.100000000000001" customHeight="1">
      <c r="A31" s="17">
        <v>3600</v>
      </c>
      <c r="B31" s="9"/>
      <c r="C31" s="1"/>
      <c r="D31" s="11" t="s">
        <v>37</v>
      </c>
      <c r="E31" s="12">
        <v>699388676</v>
      </c>
      <c r="F31" s="12">
        <f t="shared" si="0"/>
        <v>-62065350</v>
      </c>
      <c r="G31" s="12">
        <v>637323326</v>
      </c>
      <c r="H31" s="12">
        <v>640000269.99999988</v>
      </c>
      <c r="I31" s="12">
        <v>637323325.99999988</v>
      </c>
      <c r="J31" s="12">
        <f t="shared" si="1"/>
        <v>-2676943.9999998808</v>
      </c>
      <c r="K31" s="1"/>
      <c r="L31" s="13"/>
      <c r="M31" s="13"/>
      <c r="N31" s="13"/>
      <c r="O31" s="13"/>
    </row>
    <row r="32" spans="1:15" ht="17.100000000000001" customHeight="1">
      <c r="A32" s="17">
        <v>3700</v>
      </c>
      <c r="B32" s="9"/>
      <c r="C32" s="1"/>
      <c r="D32" s="11" t="s">
        <v>38</v>
      </c>
      <c r="E32" s="12">
        <v>797945312</v>
      </c>
      <c r="F32" s="12">
        <f t="shared" si="0"/>
        <v>208978482</v>
      </c>
      <c r="G32" s="12">
        <v>1006923794</v>
      </c>
      <c r="H32" s="12">
        <v>1036300702.000001</v>
      </c>
      <c r="I32" s="12">
        <v>1006923794.0000017</v>
      </c>
      <c r="J32" s="12">
        <f t="shared" si="1"/>
        <v>-29376908.000000954</v>
      </c>
      <c r="K32" s="1"/>
      <c r="L32" s="13"/>
      <c r="M32" s="13"/>
      <c r="N32" s="13"/>
      <c r="O32" s="13"/>
    </row>
    <row r="33" spans="1:15" ht="17.100000000000001" customHeight="1">
      <c r="A33" s="17">
        <v>3800</v>
      </c>
      <c r="B33" s="9"/>
      <c r="C33" s="1"/>
      <c r="D33" s="11" t="s">
        <v>39</v>
      </c>
      <c r="E33" s="12">
        <v>33384381</v>
      </c>
      <c r="F33" s="12">
        <f t="shared" si="0"/>
        <v>39505880</v>
      </c>
      <c r="G33" s="12">
        <v>72890261</v>
      </c>
      <c r="H33" s="12">
        <v>72067955.000000015</v>
      </c>
      <c r="I33" s="12">
        <v>72890260.99999997</v>
      </c>
      <c r="J33" s="12">
        <f t="shared" si="1"/>
        <v>822305.9999999851</v>
      </c>
      <c r="K33" s="1"/>
      <c r="L33" s="13"/>
      <c r="M33" s="13"/>
      <c r="N33" s="13"/>
      <c r="O33" s="13"/>
    </row>
    <row r="34" spans="1:15" ht="17.100000000000001" customHeight="1">
      <c r="A34" s="17">
        <v>3900</v>
      </c>
      <c r="B34" s="9"/>
      <c r="C34" s="1"/>
      <c r="D34" s="11" t="s">
        <v>40</v>
      </c>
      <c r="E34" s="12">
        <v>-6692554925</v>
      </c>
      <c r="F34" s="12">
        <f t="shared" si="0"/>
        <v>2616882662</v>
      </c>
      <c r="G34" s="12">
        <v>-4075672263</v>
      </c>
      <c r="H34" s="12">
        <v>4252325635.9999909</v>
      </c>
      <c r="I34" s="12">
        <v>-4075672263.0010324</v>
      </c>
      <c r="J34" s="12">
        <f t="shared" si="1"/>
        <v>-8327997898.9999905</v>
      </c>
      <c r="K34" s="1"/>
      <c r="L34" s="13"/>
      <c r="M34" s="13"/>
      <c r="N34" s="13"/>
      <c r="O34" s="13"/>
    </row>
    <row r="35" spans="1:15" ht="17.100000000000001" customHeight="1">
      <c r="A35" s="17"/>
      <c r="B35" s="9"/>
      <c r="C35" s="21" t="s">
        <v>41</v>
      </c>
      <c r="D35" s="22"/>
      <c r="E35" s="10">
        <f>SUM(E36:E41)</f>
        <v>752605912167</v>
      </c>
      <c r="F35" s="10">
        <f t="shared" si="0"/>
        <v>-4856960916</v>
      </c>
      <c r="G35" s="10">
        <f>SUM(G36:G41)</f>
        <v>747748951251</v>
      </c>
      <c r="H35" s="10">
        <f>SUM(H36:H41)</f>
        <v>746484442619.99658</v>
      </c>
      <c r="I35" s="10">
        <f>SUM(I36:I41)</f>
        <v>747295469053.9967</v>
      </c>
      <c r="J35" s="10">
        <f t="shared" si="1"/>
        <v>1264508631.003418</v>
      </c>
      <c r="K35" s="1"/>
      <c r="L35" s="13"/>
      <c r="M35" s="13"/>
      <c r="N35" s="13"/>
      <c r="O35" s="13"/>
    </row>
    <row r="36" spans="1:15" ht="17.100000000000001" customHeight="1">
      <c r="A36" s="17">
        <v>4300</v>
      </c>
      <c r="B36" s="9"/>
      <c r="C36" s="14"/>
      <c r="D36" s="11" t="s">
        <v>57</v>
      </c>
      <c r="E36" s="12">
        <v>18869718</v>
      </c>
      <c r="F36" s="12">
        <f t="shared" si="0"/>
        <v>0</v>
      </c>
      <c r="G36" s="12">
        <v>18869718</v>
      </c>
      <c r="H36" s="12">
        <v>17669209</v>
      </c>
      <c r="I36" s="12">
        <v>17669209</v>
      </c>
      <c r="J36" s="12">
        <f t="shared" si="1"/>
        <v>1200509</v>
      </c>
      <c r="K36" s="1"/>
      <c r="L36" s="13"/>
      <c r="M36" s="13"/>
      <c r="N36" s="13"/>
      <c r="O36" s="13"/>
    </row>
    <row r="37" spans="1:15" ht="17.100000000000001" customHeight="1">
      <c r="A37" s="17">
        <v>4400</v>
      </c>
      <c r="B37" s="9"/>
      <c r="C37" s="1"/>
      <c r="D37" s="11" t="s">
        <v>42</v>
      </c>
      <c r="E37" s="12">
        <v>2233580830</v>
      </c>
      <c r="F37" s="12">
        <f t="shared" si="0"/>
        <v>92898432</v>
      </c>
      <c r="G37" s="12">
        <v>2326479262</v>
      </c>
      <c r="H37" s="12">
        <v>2318200054.0000019</v>
      </c>
      <c r="I37" s="12">
        <v>2326479262</v>
      </c>
      <c r="J37" s="12">
        <f t="shared" si="1"/>
        <v>8279207.9999980927</v>
      </c>
      <c r="K37" s="1"/>
      <c r="L37" s="13"/>
      <c r="M37" s="13"/>
      <c r="N37" s="13"/>
      <c r="O37" s="13"/>
    </row>
    <row r="38" spans="1:15" ht="17.100000000000001" customHeight="1">
      <c r="A38" s="17">
        <v>4500</v>
      </c>
      <c r="B38" s="9"/>
      <c r="C38" s="1"/>
      <c r="D38" s="11" t="s">
        <v>43</v>
      </c>
      <c r="E38" s="12">
        <v>750252137754</v>
      </c>
      <c r="F38" s="12">
        <f t="shared" si="0"/>
        <v>-4998207153</v>
      </c>
      <c r="G38" s="12">
        <v>745253930601</v>
      </c>
      <c r="H38" s="12">
        <v>743998901686.99658</v>
      </c>
      <c r="I38" s="12">
        <v>744801648912.9967</v>
      </c>
      <c r="J38" s="12">
        <f t="shared" si="1"/>
        <v>1255028914.003418</v>
      </c>
      <c r="K38" s="1"/>
      <c r="L38" s="13"/>
      <c r="M38" s="13"/>
      <c r="N38" s="13"/>
      <c r="O38" s="13"/>
    </row>
    <row r="39" spans="1:15" ht="17.100000000000001" customHeight="1">
      <c r="A39" s="17">
        <v>4600</v>
      </c>
      <c r="B39" s="9"/>
      <c r="C39" s="1"/>
      <c r="D39" s="11" t="s">
        <v>59</v>
      </c>
      <c r="E39" s="12">
        <v>0</v>
      </c>
      <c r="F39" s="12">
        <f t="shared" si="0"/>
        <v>50000000</v>
      </c>
      <c r="G39" s="12">
        <v>50000000</v>
      </c>
      <c r="H39" s="12">
        <v>50000000</v>
      </c>
      <c r="I39" s="12">
        <v>50000000</v>
      </c>
      <c r="J39" s="12">
        <f t="shared" si="1"/>
        <v>0</v>
      </c>
      <c r="K39" s="1"/>
      <c r="L39" s="13"/>
      <c r="M39" s="13"/>
      <c r="N39" s="13"/>
      <c r="O39" s="13"/>
    </row>
    <row r="40" spans="1:15" ht="17.100000000000001" customHeight="1">
      <c r="A40" s="17">
        <v>4800</v>
      </c>
      <c r="B40" s="9"/>
      <c r="C40" s="1"/>
      <c r="D40" s="11" t="s">
        <v>44</v>
      </c>
      <c r="E40" s="12">
        <v>15000000</v>
      </c>
      <c r="F40" s="12">
        <f t="shared" si="0"/>
        <v>0</v>
      </c>
      <c r="G40" s="12">
        <v>15000000</v>
      </c>
      <c r="H40" s="12">
        <v>15000000</v>
      </c>
      <c r="I40" s="12">
        <v>15000000</v>
      </c>
      <c r="J40" s="12">
        <f t="shared" si="1"/>
        <v>0</v>
      </c>
      <c r="K40" s="1"/>
      <c r="L40" s="13"/>
      <c r="M40" s="13"/>
      <c r="N40" s="13"/>
      <c r="O40" s="13"/>
    </row>
    <row r="41" spans="1:15" ht="17.100000000000001" customHeight="1">
      <c r="A41" s="17">
        <v>4900</v>
      </c>
      <c r="B41" s="9"/>
      <c r="C41" s="1"/>
      <c r="D41" s="11" t="s">
        <v>45</v>
      </c>
      <c r="E41" s="12">
        <v>86323865</v>
      </c>
      <c r="F41" s="12">
        <f t="shared" si="0"/>
        <v>-1652195</v>
      </c>
      <c r="G41" s="12">
        <v>84671670</v>
      </c>
      <c r="H41" s="12">
        <v>84671670</v>
      </c>
      <c r="I41" s="12">
        <v>84671670</v>
      </c>
      <c r="J41" s="12">
        <f t="shared" si="1"/>
        <v>0</v>
      </c>
      <c r="K41" s="1"/>
      <c r="L41" s="13"/>
      <c r="M41" s="13"/>
      <c r="N41" s="13"/>
      <c r="O41" s="13"/>
    </row>
    <row r="42" spans="1:15" ht="17.100000000000001" customHeight="1">
      <c r="A42" s="17"/>
      <c r="B42" s="9"/>
      <c r="C42" s="21" t="s">
        <v>46</v>
      </c>
      <c r="D42" s="22"/>
      <c r="E42" s="10">
        <f>SUM(E43:E48)</f>
        <v>10366258695</v>
      </c>
      <c r="F42" s="10">
        <f t="shared" si="0"/>
        <v>-2303024812</v>
      </c>
      <c r="G42" s="10">
        <f>SUM(G43:G48)</f>
        <v>8063233883</v>
      </c>
      <c r="H42" s="10">
        <f>SUM(H43:H48)</f>
        <v>7415761738</v>
      </c>
      <c r="I42" s="10">
        <f>SUM(I43:I48)</f>
        <v>7014814633.000001</v>
      </c>
      <c r="J42" s="10">
        <f t="shared" si="1"/>
        <v>647472145</v>
      </c>
      <c r="K42" s="1"/>
      <c r="L42" s="13"/>
      <c r="M42" s="13"/>
      <c r="N42" s="13"/>
      <c r="O42" s="13"/>
    </row>
    <row r="43" spans="1:15" ht="17.100000000000001" customHeight="1">
      <c r="A43" s="17">
        <v>5100</v>
      </c>
      <c r="B43" s="9"/>
      <c r="C43" s="1"/>
      <c r="D43" s="11" t="s">
        <v>47</v>
      </c>
      <c r="E43" s="12">
        <v>0</v>
      </c>
      <c r="F43" s="12">
        <f t="shared" si="0"/>
        <v>1233766492</v>
      </c>
      <c r="G43" s="12">
        <v>1233766492</v>
      </c>
      <c r="H43" s="12">
        <v>1058851078</v>
      </c>
      <c r="I43" s="12">
        <v>1215818760</v>
      </c>
      <c r="J43" s="12">
        <f t="shared" si="1"/>
        <v>174915414</v>
      </c>
      <c r="K43" s="1"/>
      <c r="L43" s="13"/>
      <c r="M43" s="13"/>
      <c r="N43" s="13"/>
      <c r="O43" s="13"/>
    </row>
    <row r="44" spans="1:15" ht="17.100000000000001" customHeight="1">
      <c r="A44" s="17">
        <v>5200</v>
      </c>
      <c r="B44" s="9"/>
      <c r="C44" s="1"/>
      <c r="D44" s="11" t="s">
        <v>48</v>
      </c>
      <c r="E44" s="12">
        <v>0</v>
      </c>
      <c r="F44" s="12">
        <v>0</v>
      </c>
      <c r="G44" s="12">
        <v>2609880</v>
      </c>
      <c r="H44" s="12">
        <v>2609880</v>
      </c>
      <c r="I44" s="12">
        <v>2609880</v>
      </c>
      <c r="J44" s="12">
        <f t="shared" si="1"/>
        <v>0</v>
      </c>
      <c r="K44" s="1"/>
      <c r="L44" s="13"/>
      <c r="M44" s="13"/>
      <c r="N44" s="13"/>
      <c r="O44" s="13"/>
    </row>
    <row r="45" spans="1:15" ht="17.100000000000001" customHeight="1">
      <c r="A45" s="17">
        <v>5300</v>
      </c>
      <c r="B45" s="9"/>
      <c r="C45" s="1"/>
      <c r="D45" s="11" t="s">
        <v>49</v>
      </c>
      <c r="E45" s="12">
        <v>9515553088</v>
      </c>
      <c r="F45" s="12">
        <f t="shared" si="0"/>
        <v>-4170492577</v>
      </c>
      <c r="G45" s="12">
        <v>5345060511</v>
      </c>
      <c r="H45" s="12">
        <v>5139867290</v>
      </c>
      <c r="I45" s="12">
        <v>4601465742.000001</v>
      </c>
      <c r="J45" s="12">
        <f t="shared" si="1"/>
        <v>205193221</v>
      </c>
      <c r="K45" s="1"/>
      <c r="L45" s="13"/>
      <c r="M45" s="13"/>
      <c r="N45" s="13"/>
      <c r="O45" s="13"/>
    </row>
    <row r="46" spans="1:15" ht="17.100000000000001" customHeight="1">
      <c r="A46" s="17">
        <v>5400</v>
      </c>
      <c r="B46" s="9"/>
      <c r="C46" s="1"/>
      <c r="D46" s="11" t="s">
        <v>58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f t="shared" si="1"/>
        <v>0</v>
      </c>
      <c r="K46" s="1"/>
      <c r="L46" s="13"/>
      <c r="M46" s="13"/>
      <c r="N46" s="13"/>
      <c r="O46" s="13"/>
    </row>
    <row r="47" spans="1:15" ht="17.100000000000001" customHeight="1">
      <c r="A47" s="17">
        <v>5600</v>
      </c>
      <c r="B47" s="9"/>
      <c r="C47" s="1"/>
      <c r="D47" s="11" t="s">
        <v>50</v>
      </c>
      <c r="E47" s="12">
        <v>850705607</v>
      </c>
      <c r="F47" s="12">
        <f t="shared" si="0"/>
        <v>631091393</v>
      </c>
      <c r="G47" s="12">
        <v>1481797000</v>
      </c>
      <c r="H47" s="12">
        <v>1214433490</v>
      </c>
      <c r="I47" s="12">
        <v>1194920251</v>
      </c>
      <c r="J47" s="12">
        <f t="shared" si="1"/>
        <v>267363510</v>
      </c>
      <c r="K47" s="1"/>
      <c r="L47" s="13"/>
      <c r="M47" s="13"/>
      <c r="N47" s="13"/>
      <c r="O47" s="13"/>
    </row>
    <row r="48" spans="1:15" ht="17.100000000000001" customHeight="1">
      <c r="A48" s="17">
        <v>5900</v>
      </c>
      <c r="B48" s="9"/>
      <c r="C48" s="1"/>
      <c r="D48" s="11" t="s">
        <v>61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f t="shared" si="1"/>
        <v>0</v>
      </c>
      <c r="K48" s="1"/>
      <c r="L48" s="13"/>
      <c r="M48" s="13"/>
      <c r="N48" s="13"/>
      <c r="O48" s="13"/>
    </row>
    <row r="49" spans="1:15" ht="17.100000000000001" customHeight="1">
      <c r="A49" s="17"/>
      <c r="B49" s="9"/>
      <c r="C49" s="21" t="s">
        <v>51</v>
      </c>
      <c r="D49" s="22"/>
      <c r="E49" s="10">
        <f>E50</f>
        <v>4203704764</v>
      </c>
      <c r="F49" s="10">
        <f t="shared" si="0"/>
        <v>525878083</v>
      </c>
      <c r="G49" s="10">
        <f>G50</f>
        <v>4729582847</v>
      </c>
      <c r="H49" s="10">
        <f>H50</f>
        <v>4717686429</v>
      </c>
      <c r="I49" s="10">
        <f>I50</f>
        <v>4679218230.9999952</v>
      </c>
      <c r="J49" s="10">
        <f t="shared" si="1"/>
        <v>11896418</v>
      </c>
      <c r="K49" s="1"/>
      <c r="L49" s="13"/>
      <c r="M49" s="13"/>
      <c r="N49" s="13"/>
      <c r="O49" s="13"/>
    </row>
    <row r="50" spans="1:15" ht="17.100000000000001" customHeight="1">
      <c r="A50" s="17">
        <v>6200</v>
      </c>
      <c r="B50" s="9"/>
      <c r="C50" s="1"/>
      <c r="D50" s="11" t="s">
        <v>52</v>
      </c>
      <c r="E50" s="12">
        <v>4203704764</v>
      </c>
      <c r="F50" s="12">
        <f t="shared" si="0"/>
        <v>525878083</v>
      </c>
      <c r="G50" s="12">
        <v>4729582847</v>
      </c>
      <c r="H50" s="12">
        <v>4717686429</v>
      </c>
      <c r="I50" s="12">
        <v>4679218230.9999952</v>
      </c>
      <c r="J50" s="12">
        <f t="shared" si="1"/>
        <v>11896418</v>
      </c>
      <c r="K50" s="1"/>
      <c r="L50" s="13"/>
      <c r="M50" s="13"/>
      <c r="N50" s="13"/>
      <c r="O50" s="13"/>
    </row>
    <row r="51" spans="1:15" ht="21.95" customHeight="1" thickBot="1">
      <c r="A51" s="15"/>
      <c r="B51" s="23" t="s">
        <v>53</v>
      </c>
      <c r="C51" s="24"/>
      <c r="D51" s="25"/>
      <c r="E51" s="18">
        <f>E49+E42+E35+E25+E16+E9</f>
        <v>1165698799075</v>
      </c>
      <c r="F51" s="18">
        <f t="shared" si="0"/>
        <v>18010742862</v>
      </c>
      <c r="G51" s="18">
        <f>G49+G42+G35+G25+G16+G9</f>
        <v>1183709541937</v>
      </c>
      <c r="H51" s="18">
        <f>H49+H42+H35+H25+H16+H9</f>
        <v>1174845643176.9966</v>
      </c>
      <c r="I51" s="18">
        <f>I49+I42+I35+I25+I16+I9</f>
        <v>1182157275873.9958</v>
      </c>
      <c r="J51" s="18">
        <f t="shared" si="1"/>
        <v>8863898760.003418</v>
      </c>
      <c r="K51" s="1"/>
    </row>
    <row r="52" spans="1:15" ht="19.5" customHeight="1">
      <c r="A52" s="15"/>
      <c r="B52" s="19" t="s">
        <v>54</v>
      </c>
      <c r="C52" s="19"/>
      <c r="D52" s="19"/>
      <c r="E52" s="19"/>
      <c r="F52" s="19"/>
      <c r="G52" s="19"/>
      <c r="H52" s="19"/>
      <c r="I52" s="19"/>
      <c r="J52" s="19"/>
      <c r="K52" s="1"/>
    </row>
    <row r="53" spans="1:15" ht="41.1" customHeight="1">
      <c r="A53" s="15"/>
      <c r="B53" s="1"/>
      <c r="C53" s="20" t="s">
        <v>55</v>
      </c>
      <c r="D53" s="20"/>
      <c r="E53" s="20"/>
      <c r="F53" s="20"/>
      <c r="G53" s="20"/>
      <c r="H53" s="20"/>
      <c r="I53" s="20"/>
      <c r="J53" s="20"/>
      <c r="K53" s="1"/>
    </row>
    <row r="54" spans="1:15" ht="30" customHeight="1">
      <c r="A54" s="15"/>
      <c r="B54" s="1"/>
      <c r="C54" s="1"/>
      <c r="D54" s="1"/>
      <c r="E54" s="1"/>
      <c r="G54" s="1"/>
      <c r="H54" s="1"/>
      <c r="I54" s="1"/>
      <c r="J54" s="1"/>
      <c r="K54" s="1"/>
    </row>
    <row r="55" spans="1:15">
      <c r="E55" s="13"/>
      <c r="F55" s="13"/>
      <c r="G55" s="13"/>
      <c r="H55" s="13"/>
      <c r="I55" s="13"/>
      <c r="J55" s="13"/>
    </row>
  </sheetData>
  <mergeCells count="14">
    <mergeCell ref="C9:D9"/>
    <mergeCell ref="B2:J2"/>
    <mergeCell ref="B3:J3"/>
    <mergeCell ref="B4:J4"/>
    <mergeCell ref="B5:J5"/>
    <mergeCell ref="B7:D7"/>
    <mergeCell ref="B52:J52"/>
    <mergeCell ref="C53:J53"/>
    <mergeCell ref="C16:D16"/>
    <mergeCell ref="C25:D25"/>
    <mergeCell ref="C35:D35"/>
    <mergeCell ref="C42:D42"/>
    <mergeCell ref="C49:D49"/>
    <mergeCell ref="B51:D51"/>
  </mergeCells>
  <pageMargins left="0.34722222222222221" right="0.34722222222222221" top="0.4861111111111111" bottom="0.41666666666666669" header="0.5" footer="0.5"/>
  <pageSetup scale="52" pageOrder="overThenDown" orientation="portrait" horizontalDpi="300" verticalDpi="300" r:id="rId1"/>
  <headerFooter alignWithMargins="0"/>
  <ignoredErrors>
    <ignoredError sqref="B8:J8 B11:D15 B9:E9 G9:J9 B17:D24 B16:E16 G16:J16 B35:J35 B25:E25 G25:J25 B43:D47 B42:D42 J42 B50:D50 B49:E49 G49:J49 B10:D10 F10 F11:F15 J10 J11:J15 F17:F24 J17:J24 B26:D34 F26:F34 J26:J34 B36:D41 J36:J38 F36:F41 J43:J47 F43:F45 F50 F47 J40:J41" numberStoredAsText="1"/>
    <ignoredError sqref="F9 F16 F25 F42 F49" numberStoredAsText="1" formula="1"/>
    <ignoredError sqref="F5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EAEP_OBJGASTO</vt:lpstr>
      <vt:lpstr>EAEP_OBJGASTO!Área_de_impresión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2020-02-27T16:49:55Z</cp:lastPrinted>
  <dcterms:created xsi:type="dcterms:W3CDTF">2019-12-03T00:30:59Z</dcterms:created>
  <dcterms:modified xsi:type="dcterms:W3CDTF">2024-02-07T15:36:20Z</dcterms:modified>
</cp:coreProperties>
</file>