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REGIS\Documents\"/>
    </mc:Choice>
  </mc:AlternateContent>
  <xr:revisionPtr revIDLastSave="0" documentId="8_{329253D7-F5E9-4378-A00B-D90A336C6990}" xr6:coauthVersionLast="47" xr6:coauthVersionMax="47" xr10:uidLastSave="{00000000-0000-0000-0000-000000000000}"/>
  <bookViews>
    <workbookView xWindow="-120" yWindow="-120" windowWidth="20730" windowHeight="11160" firstSheet="1" activeTab="5"/>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E006'!$B$2:$U$39</definedName>
    <definedName name="_xlnm.Print_Area" localSheetId="5">'50 E007'!$B$2:$U$37</definedName>
    <definedName name="_xlnm.Print_Area" localSheetId="6">'50 E011'!$B$2:$U$59</definedName>
    <definedName name="_xlnm.Print_Area" localSheetId="7">'50 E012'!$B$2:$U$51</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U20" i="9"/>
  <c r="T20" i="9"/>
  <c r="S20" i="9"/>
  <c r="R20" i="9"/>
  <c r="U19" i="9"/>
  <c r="T19" i="9"/>
  <c r="S19" i="9"/>
  <c r="R19" i="9"/>
  <c r="U15" i="9"/>
  <c r="U14" i="9"/>
  <c r="U13" i="9"/>
  <c r="U12" i="9"/>
  <c r="U11" i="9"/>
  <c r="T30" i="8"/>
  <c r="S30" i="8"/>
  <c r="U30" i="8" s="1"/>
  <c r="R30" i="8"/>
  <c r="T29" i="8"/>
  <c r="S29" i="8"/>
  <c r="U29" i="8" s="1"/>
  <c r="R29" i="8"/>
  <c r="U25" i="8"/>
  <c r="U24" i="8"/>
  <c r="U23" i="8"/>
  <c r="U22" i="8"/>
  <c r="U21" i="8"/>
  <c r="U20" i="8"/>
  <c r="U19" i="8"/>
  <c r="U18" i="8"/>
  <c r="U17" i="8"/>
  <c r="U16" i="8"/>
  <c r="U15" i="8"/>
  <c r="U14" i="8"/>
  <c r="U13" i="8"/>
  <c r="U12" i="8"/>
  <c r="U11" i="8"/>
  <c r="U34" i="7"/>
  <c r="T34" i="7"/>
  <c r="S34" i="7"/>
  <c r="R34" i="7"/>
  <c r="U33" i="7"/>
  <c r="T33" i="7"/>
  <c r="S33" i="7"/>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4" i="5"/>
  <c r="U24" i="5" s="1"/>
  <c r="S24" i="5"/>
  <c r="R24" i="5"/>
  <c r="T23" i="5"/>
  <c r="U23" i="5" s="1"/>
  <c r="S23" i="5"/>
  <c r="R23" i="5"/>
  <c r="U19" i="5"/>
  <c r="U18" i="5"/>
  <c r="U17" i="5"/>
  <c r="U16" i="5"/>
  <c r="U15" i="5"/>
  <c r="U14" i="5"/>
  <c r="U13" i="5"/>
  <c r="U12" i="5"/>
  <c r="U11" i="5"/>
  <c r="U23" i="4"/>
  <c r="T23" i="4"/>
  <c r="S23" i="4"/>
  <c r="R23" i="4"/>
  <c r="U22" i="4"/>
  <c r="T22" i="4"/>
  <c r="S22" i="4"/>
  <c r="R22" i="4"/>
  <c r="U18" i="4"/>
  <c r="U17" i="4"/>
  <c r="U16" i="4"/>
  <c r="U15" i="4"/>
  <c r="U14" i="4"/>
  <c r="U13" i="4"/>
  <c r="U12" i="4"/>
  <c r="U11" i="4"/>
  <c r="U28" i="3"/>
  <c r="T28" i="3"/>
  <c r="S28" i="3"/>
  <c r="R28" i="3"/>
  <c r="U27" i="3"/>
  <c r="T27" i="3"/>
  <c r="S27" i="3"/>
  <c r="R27" i="3"/>
  <c r="U23" i="3"/>
  <c r="U22" i="3"/>
  <c r="U21" i="3"/>
  <c r="U20" i="3"/>
  <c r="U19" i="3"/>
  <c r="U18" i="3"/>
  <c r="U17" i="3"/>
  <c r="U16" i="3"/>
  <c r="U15" i="3"/>
  <c r="U14" i="3"/>
  <c r="U13" i="3"/>
  <c r="U12" i="3"/>
  <c r="U11" i="3"/>
  <c r="T31" i="2"/>
  <c r="S31" i="2"/>
  <c r="U31" i="2" s="1"/>
  <c r="R31" i="2"/>
  <c r="T30" i="2"/>
  <c r="U30" i="2" s="1"/>
  <c r="S30" i="2"/>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<sst xmlns="http://schemas.openxmlformats.org/spreadsheetml/2006/main" count="1166" uniqueCount="499">
  <si>
    <t xml:space="preserve">    Cuarto Trimestre 2021</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</si>
  <si>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</si>
  <si>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</si>
  <si>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</si>
  <si>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Cuarto Trimestre 2021</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</si>
  <si>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</si>
  <si>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</si>
  <si>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</si>
  <si>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</si>
  <si>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</si>
  <si>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</si>
  <si>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</si>
  <si>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</si>
  <si>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</si>
  <si>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</si>
  <si>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</si>
  <si>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</si>
  <si>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</si>
  <si>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</si>
  <si>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</si>
  <si>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</si>
  <si>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</si>
  <si>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</si>
  <si>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</si>
  <si>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</si>
  <si>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</si>
  <si>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</si>
  <si>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</si>
  <si>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</si>
  <si>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</si>
  <si>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</si>
  <si>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</si>
  <si>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</si>
  <si>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</si>
  <si>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</si>
  <si>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</si>
  <si>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</si>
  <si>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</si>
  <si>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</si>
  <si>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</si>
  <si>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</si>
  <si>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</si>
  <si>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</si>
  <si>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</si>
  <si>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</si>
  <si>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</si>
  <si>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</si>
  <si>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</si>
  <si>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</si>
  <si>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</si>
  <si>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</si>
  <si>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</si>
  <si>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</si>
  <si>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</si>
  <si>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</si>
  <si>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</si>
  <si>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</si>
  <si>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</si>
  <si>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</si>
  <si>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Porcentaje</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</si>
  <si>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</si>
  <si>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</si>
  <si>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</si>
  <si>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</si>
  <si>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</si>
  <si>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</si>
  <si>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</si>
  <si>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</si>
  <si>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</si>
  <si>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</si>
  <si>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</si>
  <si>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</si>
  <si>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</si>
  <si>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</si>
  <si>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</si>
  <si>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</si>
  <si>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</si>
  <si>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</si>
  <si>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</si>
  <si>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</si>
  <si>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</si>
  <si>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</si>
  <si>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</si>
  <si>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</si>
  <si>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</si>
  <si>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</si>
  <si>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</si>
  <si>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</si>
  <si>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</si>
  <si>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</si>
  <si>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</si>
  <si>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</si>
  <si>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</si>
  <si>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</si>
  <si>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</si>
  <si>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</si>
  <si>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</si>
  <si>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</si>
  <si>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</si>
  <si>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</si>
  <si>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 xml:space="preserve"> Causa : Tasa enero - noviembre de 2021. El valor alcanzado en el corte actual de información 3.3 se encuentra por debajo de la meta establecida 4.3, este fenómeno puede ser derivado del incremento de la mortalidad por la pandemia de COVID-19. Efecto:  Lo cual se refleja en la disminucion de la tasa de mortalidad de otros padecimientos incluido el cáncer cervico uterino. Otros Motivos:</t>
    </r>
  </si>
  <si>
    <r>
      <t xml:space="preserve">Tasa de mortalidad por tuberculosis pulmonar
</t>
    </r>
    <r>
      <rPr>
        <sz val="10"/>
        <rFont val="Soberana Sans"/>
        <family val="2"/>
      </rPr>
      <t xml:space="preserve"> Causa : El número de decesos de tuberculosis ha presentado una disminución que probablemente se relacione al continuo fortalecimiento de las acciones de promoción, prevención, detección y vigilancia epidemiológica de ésta enfermedad, así mismo por el impacto que ha provocado la actual pandemia en el país. Efecto: En los últimos años se ha mantenido estable el comportamiento de la mortalidad a pesar de los efectos provocados por la actual pandemia. Observándose un decremento -2.4%  con relación a la meta el cual se considera satisfactorio. Otros Motivos:El dato es preliminar y el indicador es sensible a la variación de las defunciones y población. </t>
    </r>
  </si>
  <si>
    <r>
      <t xml:space="preserve">Tasa de mortalidad por cáncer de mama
</t>
    </r>
    <r>
      <rPr>
        <sz val="10"/>
        <rFont val="Soberana Sans"/>
        <family val="2"/>
      </rPr>
      <t xml:space="preserve"> Causa : Tasa Enero- Noviembre de 2021.  El valor alcanzado en el corte actual de información 6.0 se encuentra por debajo de la meta establecida 8.5 ,  este fenómeno puede ser derivado del incremento de la mortalidad por la pandemia de COVID-19. Efecto: Lo cual se refleja en la disminucion de la tasa de mortalidad de otros padecimientos incluido el cáncer de mama. Otros Motivos:</t>
    </r>
  </si>
  <si>
    <r>
      <t xml:space="preserve">Esperanza de Vida al Nacer
</t>
    </r>
    <r>
      <rPr>
        <sz val="10"/>
        <rFont val="Soberana Sans"/>
        <family val="2"/>
      </rPr>
      <t xml:space="preserve"> Causa : Para este ciclo se actualizó el valor del indicador y se observó una diferencia entre la meta alcanzada (75.91) y la meta esperada de esperanza de vida al nacer. La disminución de la esperanza de vida por debajo de la meta esperada se debió al aumento de la mortalidad por COVID-19 en la población derechohabiente del IMSS. Efecto: La disminución en la esperanza de vida al nacer conlleva un menor promedio de años que vivirá una persona al momento de su nacimiento. Esta disminución es el reflejo del aumento de la mortalidad por COVID-19. Otros Motivos:Se reporta la actualización correspondiente al cierre del año 2020, dado que el indicador es anual y está conformado por variables que reporta INEGI, cuyos datos se publican en el último trimestre de cada año.</t>
    </r>
  </si>
  <si>
    <r>
      <t xml:space="preserve">Proporción de adolescentes embarazadas
</t>
    </r>
    <r>
      <rPr>
        <sz val="10"/>
        <rFont val="Soberana Sans"/>
        <family val="2"/>
      </rPr>
      <t xml:space="preserve"> Causa : Información estimada al mes de diciembre con base en el mes de noviembre de 2021.   Las acciones de comunicación educativa se fortalecieron en el transcurso del año impactando directamente en la toma de decisiones de los adolescentes, además se realizaron cursos de actualización normativa y de consejería de manera virtual dirigida al persona que otroga el servicio de planificzación familiar, con lo que se mejora la interacción con los adolescentes. El IMSS además cuenta con una amplia gama de metodología anticonceptiva y además moderna que son los preferidos por este grupo. etario.                                                                                  Efecto: El resultado estimado a diciembre 2021, permite ver que aproximadamente fueron 2,108 embarazos menos que a diciembre del 2020, con una reducción de hasta el 5.4%.   La proporción de embarazadas menor a 10 refleja un altol impacto de la comunicación educativa dirigida a las adolescentes para la prevención de embarazos no planificados. La mujeres adolescentes ya embarazadas que acuden por primera vez  fue un grupo menor del total de las mujeres embarazadas. Entre menor sea el numero de embarazadas adolescentes se espera una proporción menor de embarazadas adolescentes, lo que resultó ser satisfactorio con respecto a la meta programada ya que el indicador tiene  un sentido descendente. Otros Motivos:</t>
    </r>
  </si>
  <si>
    <r>
      <t xml:space="preserve">Cobertura de atención integral PREVENIMSS
</t>
    </r>
    <r>
      <rPr>
        <sz val="10"/>
        <rFont val="Soberana Sans"/>
        <family val="2"/>
      </rPr>
      <t xml:space="preserve"> Causa : Información al mes de noviembre de 2021.      La cobertura de Atención Integral PREVENIMSS es un indicador que mide la eficacia de los Programas Integrados de Salud (PREVENIMSS), ya que resume todas las acciones preventivas que se otorgan a los derechohabiente de acuerdo a su grupo de edad y sexo. El logro alcanzado al mes de noviembre de 2021 fue de 35.2%. El IMSS alineo sus actividades en el primer nivel de atención, a efectos de contribuir con el distanciamiento social, en ese sentido, se instruyó a los Órganos de Operación Administrativa Desconcentrada (oOAD), que de acuerdo al comportamiento epidemiológico local y de reconversión de unidades médicas, era posible prescindir del Chequeo PrevenIMSS, suspendiendo así temporalmente las atenciones en los Módulos PrevenIMSS y de la Enfermera Especialista en Medicina de Familia. En adición, el IMSS observó las recomendaciones dispuestas en el Lineamiento para la metodología de cálculo del semáforo de riesgo epidémico COVID-19, de la Secretaría de Salud, para mantener o retomar las acciones de detección de enfermedades.  Efecto: La cobertura anualizada al mes de diciembre fue de 35.2%, cifra  inferior a la meta establecida para el segundo semestre (63.5%). No obstante la diferencia entre la meta y el valor alcanzado resultado alcanzado permitió beneficiar a 17,785,476 de derechohabientes, con las acciones preventivas aplicables a cada grupo de edad, relacionadas con pomoción de la salud, nutrición, prevención y control de enfermedades, detección de enfermedades y salud sexual y reproductiva. Otros Motivos:Baja asistencia derechohabientes que acuden a la Unidad de Medicina Familiar y suspensión de visitas a escuelas y empresas derivado de la pandemia COVID-19.. El resultado del indicador, por la naturaleza en su construcción, no alcanza el valor esperado debido a que en su numerador se ve reflejada la merma de productividad del año anterior, ya que se considera una cobertura anualizada (2020 - 2021).</t>
    </r>
  </si>
  <si>
    <r>
      <t xml:space="preserve">Prevalencia de obesidad en niños de 5 a 9 años de edad
</t>
    </r>
    <r>
      <rPr>
        <sz val="10"/>
        <rFont val="Soberana Sans"/>
        <family val="2"/>
      </rPr>
      <t xml:space="preserve"> Causa : Información al mes de noviembre de 2021.  Se obtuvo al mes de noviembre un 17.0%, cifra superior a la meta programada (12.9%).  La pandemia por COVID -19, entre otros efectos ha ocasionado que debido al confinamiento prolongado en casa  con una baja actividad física  y el acceso a los alimentos y bebidas de alto contenido calórico, existen estudios que demuestran el aumento de peso, lo cual es preocupante por las consecuencias a la salud a largo plazo. Además, los factores que no apoyaron el logro de la meta fue la baja afluencia a las Unidades de Medicina Familiar de este grupo de edad lo que evitó que se les otorgara consejos breves para la modificación de estilos de vida, principalmente sobre alimentación correcta, consumo de agua simple potable y realización de actividad física. Efecto: El alcanzar una prevalencia de obesidad de 17.0% en niños de cinco a nueve años, muestra una ligera disminución porcentual de este padecimiento en los niños derechohabientes del IMSS, con respecto al año anterior (17.2% para 2020). Otros Motivos:</t>
    </r>
  </si>
  <si>
    <r>
      <t xml:space="preserve">Cobertura de detección de primera vez de diabetes mellitus en población derechohabiente de 20 años y más
</t>
    </r>
    <r>
      <rPr>
        <sz val="10"/>
        <rFont val="Soberana Sans"/>
        <family val="2"/>
      </rPr>
      <t xml:space="preserve"> Causa : Información al mes de noviembre de 2021.  El logro  al mes de noviembre de  2021,  fue de 16.7, cifra por debajo de la meta de 28.0% al segundo semestre.  Cabe resaltar, que la cobertura obtenida en el año 2021 (16.7%), fue mayor que la del 2020 (12.0%).  El factor  que influyó en el logro de la meta fue:  En el primer trimestre del 2021, la epidemia por COVID-19, motivó poca afluencia de la población derechohabiente a las Unidades Médicas Familiares para realizarse la detección de diabetes mellitus. Lo anterior debido a las restricciones sanitarias establecidas por la Secretaria de Salud Federal para evitar la propagación de la infección. Efecto: El logro obtenido permitió la detección de 315,785 casos sospechosos de padecer diabetes mellitus tipo 2, los cuales se derivaron  con el médico familiar para su confirmación.  Otros Motivos:</t>
    </r>
  </si>
  <si>
    <r>
      <t xml:space="preserve">Cobertura con esquemas completos de vacunación en niños de un año de edad.
</t>
    </r>
    <r>
      <rPr>
        <sz val="10"/>
        <rFont val="Soberana Sans"/>
        <family val="2"/>
      </rPr>
      <t xml:space="preserve"> Causa : El logro estimado de septiembre a diciembre 2021 se encuentra por arriba del referente nacional de 95.0%, motivado principalmente por lo siguiente:      La respuesta de la población ante la convocatoria al desarrollo de campañas intensivas y  fase permanete realizadas en el 2021, para la aplicación de vacunas y completar los esquemas de vacunación en sus menores. Efecto: Las coberturas de vacunación alcanzadas en los últimos meses, superaron el valor esperado en el indicador, lo que  ha permitido mantener la erradicación, eliminación y control epidemiológico de las enfermedades prevenibles a través de la vacunación, lo cual reafirma que son eficientes para el control de las enfermedades.  Otros Motivos:</t>
    </r>
  </si>
  <si>
    <r>
      <t xml:space="preserve">Cobertura de detección de cáncer cérvico uterino a través de citología cervical en mujeres de 25 a 64 años
</t>
    </r>
    <r>
      <rPr>
        <sz val="10"/>
        <rFont val="Soberana Sans"/>
        <family val="2"/>
      </rPr>
      <t xml:space="preserve"> Causa : Información al mes de noviembre de 2021.  La cobertura de detección de cáncer cérvico uterino a través de citología cervical en mujeres de 25 a 64 años  al mes de noviembre de 2021 fue de15.3%, cifra por debajo de la meta establecida para el segundo semestre (27.0%).   Con las medidas de la "recuperación de servicios", implementada por la Dirección de Prestaciones Médicas, la cobertura 2021 (15.3%)  fue superior a la cobertura del año 2020 (10.9%).    El factor  que influyó en el logro de la meta fue: reducción de la atención en los módulos PrevenIMSS debido a la epidemia por COVID-19, con las estrategias de ¿Quédate en Casa¿ y a la Jornada Nacional de Sana Distancia. Efecto: El logro obtenido permitió dentificar 7,308 casos con alteraciones en la citología.  Otros Motivos:</t>
    </r>
  </si>
  <si>
    <r>
      <t xml:space="preserve">Cobertura de detección de hipertensión arterial en población derechohabiente de 20 años y más
</t>
    </r>
    <r>
      <rPr>
        <sz val="10"/>
        <rFont val="Soberana Sans"/>
        <family val="2"/>
      </rPr>
      <t xml:space="preserve"> Causa : Información al mes de noviembre de 2021.  La cobertura alcanzada fue de 48.09%, cifra inferior a la meta establecida  para el segundo semestre 66.0%.El principal factor que determinó el resultado fue: en el primer trimestre del 2021, la epidemia por COVID-19, motivó poca afluencia de la población derechohabiente a las Unidades Médicas Familiares para realizarse la detección de diabetes mellitus. Lo anterior debido a las restricciones sanitarias establecidas por la Secretaria de Salud Federal para evitar la propagación de la infección. Efecto: El logro obtenido permitió la identificación de 2,514,245 casos sospechosos de padecer hipertensión arterial, los cuales se derivaron  con el médico familiar para su confirmación.  Otros Motivos:</t>
    </r>
  </si>
  <si>
    <r>
      <t xml:space="preserve">Cobertura de detección de cáncer de mama por mastografía en mujeres de 50 a 69 años
</t>
    </r>
    <r>
      <rPr>
        <sz val="10"/>
        <rFont val="Soberana Sans"/>
        <family val="2"/>
      </rPr>
      <t xml:space="preserve"> Causa : Información al mes de noviembre de 2021.  La cobertura de detección de cáncer de mama por mastografía en mujeres de 50 a 69 años,fue de 12.6%, cifra inferior a la meta programada para el primer semestre del año (19.5%).   Al comparar la cobertura de 2021 (12.6%) vs la cobertura de mastografía en el 2020 (8.7%), se observa qué incrementó 3.9 puntos porcentuales en el 2021, en virtud de las medidas implementadas de recuperación de servicios.   El factor  que influyó en el logro de la meta fue:   Reducción de los chequeos PREVENIMSS por las estrategias para contener la epidemia por COVID-19, sobre todo en el primer trimestre del año 2021. Efecto: El logro alcanzado  permitió identificar oportunamente 21,263 casos sospechosos por alteraciones en la mastografía de tamizaje, en mujers de 50 a 69 años.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</si>
  <si>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estimada a diciembre en base  al mes de noviembre 2021.  La baja cobertura de aceptantes de anticonceptivos en las unidades medicas esta propiciada por la aún persistente  baja asistencia de la población a las unidades y regreso paulatino a la normalidad  de las actividades en consulta externa.   Efecto: El efecto es una disminución de las aceptantes de metodos anticonceptivos de primera vez en la consulta externa, sin embargo vale la pena destacar hubo un incremente del 16% comparado con diciembre 2020 en donde se obtuvo un logo del 37.1%, fortaleciendo así las acciones e implementando estrategias para la mejora de procesos. Otros Motivos:</t>
    </r>
  </si>
  <si>
    <r>
      <t xml:space="preserve">Porcentaje de medición de peso y talla en población derechohabiente
</t>
    </r>
    <r>
      <rPr>
        <sz val="10"/>
        <rFont val="Soberana Sans"/>
        <family val="2"/>
      </rPr>
      <t xml:space="preserve"> Causa : Información al mes de noviembre de 2021.     El logro fue de 40.9% cifra inferior a la meta establecida 56.0. Los factores que afectaron al cumplimiento de la meta fueron: La baja afluencia a las Unidades de Medicina Familiar de todos los grupos de edad derivado de la pandemia por COVID-19. Lo anterior, evitó que se les otorgara consejos breves para la modificación de estilos de vida, principalmente sobre alimentación saludable, consumo de agua simple potable y realización de actividad física.     Efecto: El logro inferior a la meta limitó que se les evaluará su estado nutricional y se les otorgaran recomendaciones relacionadas, primordialmente, con actividad física y cambios en los hábitos de alimentación, para revertir el problema de sobrepeso/obesidad.  Otros Motivos:</t>
    </r>
  </si>
  <si>
    <r>
      <t xml:space="preserve">Porcentaje de Atención Preventiva Integrada 
</t>
    </r>
    <r>
      <rPr>
        <sz val="10"/>
        <rFont val="Soberana Sans"/>
        <family val="2"/>
      </rPr>
      <t xml:space="preserve"> Causa : Información  al mes de noviembre de 2021.      El logro fue  de 86.5% cifra  inferior a la meta establecida (90.0%). El factor que afectó el logro de la meta fue: baja asistencia derechohabientes que acuden a la Unidad de Medicina Familiar, reducción de la atención en los módulos PrevenIMSS debido a la epidemia por COVID-19, con las estrategias de ¿Quédate en Casa¿ y a la Jornada Nacional de Sana Distancia. Efecto: El logro obtenido,  permitió eneficiar a 1,923,009 derechohabientes con el paquete completo de acciones preventivas corresponden de acuerdo a su grupo de edad y sexo. Otros Motivos:</t>
    </r>
  </si>
  <si>
    <r>
      <t xml:space="preserve">Porcentaje de entrevistas de consejería anticonceptiva
</t>
    </r>
    <r>
      <rPr>
        <sz val="10"/>
        <rFont val="Soberana Sans"/>
        <family val="2"/>
      </rPr>
      <t xml:space="preserve"> Causa : Información estimada al mes de diciembre con base en la  información del mes denoviembre de 2021.              Se esta realizando el retorno paulatino a las activivdades dirigidas a la población que se le otorga consejería , ya que actualmente las actividades han estado restringidas y aún persiste la baja asistencia de la población a las unidades médicas debido a la pandemia por COVID 19 , sin embargo se están fortaleciendo  las acciones de comunicación educativa específicamente consejería en planificación familiar, dirigidas a la población en etapa reproductiva. Efecto: La disminución en las acciones de consejería y comunicación educativa impactan en una reducción en el número de aceptantes de métodos anticonceptivos.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</si>
  <si>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</si>
  <si>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</si>
  <si>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</si>
  <si>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</si>
  <si>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</si>
  <si>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</si>
  <si>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</si>
  <si>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</si>
  <si>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</si>
  <si>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</si>
  <si>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</si>
  <si>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</si>
  <si>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</si>
  <si>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</si>
  <si>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</si>
  <si>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B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</si>
  <si>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</si>
  <si>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</si>
  <si>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</si>
  <si>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</si>
  <si>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</si>
  <si>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</si>
  <si>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</si>
  <si>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</si>
  <si>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</si>
  <si>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</si>
  <si>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</si>
  <si>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</si>
  <si>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B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</si>
  <si>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</si>
  <si>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</si>
  <si>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</si>
  <si>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</si>
  <si>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</si>
  <si>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C 4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</si>
  <si>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</si>
  <si>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</si>
  <si>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C 5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</si>
  <si>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</si>
  <si>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</si>
  <si>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D 6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</si>
  <si>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</si>
  <si>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</si>
  <si>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t>D 7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</si>
  <si>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</si>
  <si>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</si>
  <si>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r>
      <t xml:space="preserve">Tasa de mortalidad de riesgos de trabajo
</t>
    </r>
    <r>
      <rPr>
        <sz val="10"/>
        <rFont val="Soberana Sans"/>
        <family val="2"/>
      </rPr>
      <t xml:space="preserve"> Causa : Se reconocieron las defunciones por enfermedades de trabajo derivadas del COVID-19. Efecto: Cumplimiento de la meta. Otros Motivos:</t>
    </r>
  </si>
  <si>
    <r>
      <t xml:space="preserve">Índice de calidad de la atención en los servicios de salud en el trabajo
</t>
    </r>
    <r>
      <rPr>
        <sz val="10"/>
        <rFont val="Soberana Sans"/>
        <family val="2"/>
      </rPr>
      <t xml:space="preserve"> Causa : Uno de los componentes de este indicador no fue posible llevarlo a cabo debido a que este implicaba trabajos presenciales en empresas, sin embargo, por la pandemia muchas de ellas fueron clasificadas como no esenciales, lo que condiciono su cierre, y por otro lado, las actividades del personal de Seguridad e Higiene en el Trabajo fueron reconvertidas para atender lo correspondiente a la Nueva normalidad así como lo correspondiente a los equipos de protección personal y control del mismo. Efecto: 28.29 puntos por debajo de la meta. Otros Motivos:Tras la contingencia uno de los componentes de este indicador no se puede evaluar porque no es posible acudir presencialmente a las empresas.</t>
    </r>
  </si>
  <si>
    <r>
      <t xml:space="preserve">Porcentaje de aprovechamiento de los cursos de capacitación
</t>
    </r>
    <r>
      <rPr>
        <sz val="10"/>
        <rFont val="Soberana Sans"/>
        <family val="2"/>
      </rPr>
      <t xml:space="preserve"> Causa : Las actividades de los ingenieros de Seguridad en el Trabajo programadas para el 2020 y 2021, se redirigieron a otorgar asesorías en hospitales COVID, Administración y control de la entrega del Equipo de Protección Personal en unidades médicas IMSS 100% COVID-19 e Hibridas, así como la aplicación de protocolos y verificación del cumplimiento de los lineamientos técnicos para el retorno al trabajo en empresas afiliadas y Centros Laborales IMSS, derivado de la contingencia sanitaria por SARS-CoV-2. Efecto: No se llevaron  acabo cursos presenciales solo cursos virtuales. Otros Motivos:</t>
    </r>
  </si>
  <si>
    <r>
      <t xml:space="preserve">Porcentaje de Calificación de los probables riesgos de trabajo
</t>
    </r>
    <r>
      <rPr>
        <sz val="10"/>
        <rFont val="Soberana Sans"/>
        <family val="2"/>
      </rPr>
      <t xml:space="preserve"> Causa : Dos factores influyeron para no alcanzar la meta que son: 1) no se han presentado los trabajadores a los servicios de salud en el trabajo para completar su trámite, esto hace que haya un rezago en esta atención y, 2) fue hasta en diciembre que  la normatividad correspondiente fue autorizada, lo que impacto en el retraso de esta actividad. Efecto: 2.99 puntos por debajo de la meta. Otros Motivos:</t>
    </r>
  </si>
  <si>
    <r>
      <t xml:space="preserve">Porcentaje de dictámenes de incapacidad permanente o defunción e invalidez autorizados oportunamente
</t>
    </r>
    <r>
      <rPr>
        <sz val="10"/>
        <rFont val="Soberana Sans"/>
        <family val="2"/>
      </rPr>
      <t xml:space="preserve"> Causa : Los médicos de los servicios de salud en el trabajo otorgan en forma oportuna la dictaminación de una incapacidad permanente o defunción o invalidez, solo retrasándose en aquellos servicios donde hay falta de personal. La oportunidad en invalidez también se ha visto retrasada debido a que algunos hospitales otorgan solo servicio para covid19 lo que ha retrasado estudios de gabinete y consultas de especialistas. Efecto: Cumplimiento de la meta. Otros Motivos:</t>
    </r>
  </si>
  <si>
    <r>
      <t xml:space="preserve">Porcentaje de variación de la tasa de accidentes de trabajo en empresas intervenidas con programas preventivos de Seguridad en el Trabajo
</t>
    </r>
    <r>
      <rPr>
        <sz val="10"/>
        <rFont val="Soberana Sans"/>
        <family val="2"/>
      </rPr>
      <t xml:space="preserve"> Causa : Las actividades de los ingenieros de Seguridad en el Trabajo programadas para el 2020 y 2021, se redirigieron a otorgar asesorías en hospitales COVID, Administración y control de la entrega del Equipo de Protección Personal en unidades médicas IMSS 100% COVID-19 e Hibridas, así como la aplicación de protocolos y verificación del cumplimiento de los lineamientos técnicos para el retorno al trabajo en empresas afiliadas y Centros Laborales IMSS, derivado de la contingencia sanitaria por SARS-CoV-2. Efecto: No se cuenta con empresas intervenidas en 2020 con Programas Preventivos de Seguridad en el Trabajo para poder calcular el porcentaje de variación de la tasa de accidentes de trabajo. Otros Motivos:</t>
    </r>
  </si>
  <si>
    <r>
      <t xml:space="preserve">Porcentaje de cumplimiento en la capacitación de trabajadores en seguridad y salud en el trabajo
</t>
    </r>
    <r>
      <rPr>
        <sz val="10"/>
        <rFont val="Soberana Sans"/>
        <family val="2"/>
      </rPr>
      <t xml:space="preserve"> Causa : Las actividades de los ingenieros de Seguridad en el Trabajo programadas para el 2020 y 2021, se redirigieron a otorgar asesorías en hospitales COVID, Administración y control de la entrega del Equipo de Protección Personal en unidades médicas IMSS 100% COVID-19 e Hibridas, así como la aplicación de protocolos y verificación del cumplimiento de los lineamientos técnicos para el retorno al trabajo en empresas afiliadas y Centros Laborales IMSS, derivado de la contingencia sanitaria por SARS-CoV-2. Efecto: Se suspendieron los cursos presenciales y las empresas limitaron la participación de trabajadores en los cursos virtuales desarrollados. Otros Motivos:</t>
    </r>
  </si>
  <si>
    <r>
      <t xml:space="preserve">Cumplimiento de las metas de calificación de enfermedades de trabajo
</t>
    </r>
    <r>
      <rPr>
        <sz val="10"/>
        <rFont val="Soberana Sans"/>
        <family val="2"/>
      </rPr>
      <t xml:space="preserve"> Causa : Debido a la contingencia de COVID-19, se ha presentado un mayor número de trabajadores para calificar su enfermedad de trabajo, tanto de empresas como del propio Instituto. Efecto: Cumplimiento de la meta. Otros Motivos:</t>
    </r>
  </si>
  <si>
    <r>
      <t xml:space="preserve">Cumplimiento de las metas de calificación de accidentes de trabajo
</t>
    </r>
    <r>
      <rPr>
        <sz val="10"/>
        <rFont val="Soberana Sans"/>
        <family val="2"/>
      </rPr>
      <t xml:space="preserve"> Causa : Debido a la contingencia de COVID-19, el número de accidentes de trabajo y sus repercusiones han disminuido debido a los cierres parciales y totales de las empresas, aunado a que los trabajadores no se han presentado a reclamar este tipo de riesgo. Efecto: 17.15 puntos por debajo de la meta. Otros Motivos:</t>
    </r>
  </si>
  <si>
    <r>
      <t xml:space="preserve"> Porcentaje de Dictámenes de incapacidad permanente o defunción e invalidez autorizados a través del Módulo Electrónico de Salud en el Trabajo
</t>
    </r>
    <r>
      <rPr>
        <sz val="10"/>
        <rFont val="Soberana Sans"/>
        <family val="2"/>
      </rPr>
      <t xml:space="preserve"> Causa : Se mantiene el uso de los sistemas institucionales, las Coordinaciones Delegacionales de Salud en el Trabajo implementan estrategias oportunas para facilitar el cumplimiento del indicador, utilizando la Mesa de Servicio de manera eficaz para resolver los casos que presentaron alguna problemática. Todo lo anterior en beneficio del otorgamiento oportuno del dictamen al trabajador. Efecto: Cumplimiento de la meta. Otros Motivos:</t>
    </r>
  </si>
  <si>
    <r>
      <t xml:space="preserve">Cumplimiento de las metas de dictaminación de incapacidades permanente o defunción e invalidez
</t>
    </r>
    <r>
      <rPr>
        <sz val="10"/>
        <rFont val="Soberana Sans"/>
        <family val="2"/>
      </rPr>
      <t xml:space="preserve"> Causa : Debido a la contingencia de COVID-19, el número de accidentes de trabajo y sus repercusiones han disminuido debido a los cierres parciales y totales de las empresas, lo anterior para riegos de trabajo. Para los dictámenes de Invalidez la problemática que ha dificultado esta actividad, es que aunque se está en el proceso de recuperación de servicios, hay un retraso importante debido a los  casos COVID-19, lo que repercute la elaboración de los dictámenes de invalidez, ya que se requieren de estudios de laboratorio, gabinete e interconsultas para establecer el estado de salud actual del trabajador. Efecto: 13.11 puntos por debajo de la meta. Otros Motivos:</t>
    </r>
  </si>
  <si>
    <r>
      <t xml:space="preserve">Porcentaje de seguimientos realizados en empresas con programas preventivos de seguridad en el trabajo.
</t>
    </r>
    <r>
      <rPr>
        <sz val="10"/>
        <rFont val="Soberana Sans"/>
        <family val="2"/>
      </rPr>
      <t xml:space="preserve"> Causa : Las actividades de los ingenieros de Seguridad en el Trabajo programadas para el 2020 y 2021, se redirigieron a otorgar asesorías en hospitales COVID, Administración y control de la entrega del Equipo de Protección Personal en unidades médicas IMSS 100% COVID-19 e Hibridas, así como la aplicación de protocolos y verificación del cumplimiento de los lineamientos técnicos para el retorno al trabajo en empresas afiliadas y Centros Laborales IMSS, derivado de la contingencia sanitaria por SARS-CoV-2. Efecto: No se cuenta con empresas intervenidas en 2020 para poder realizar seguimientos a los Programas Preventivos de Seguridad en el Trabajo. Otros Motivos:Tras la contingencia no es posible acudir presencialmente a las empresas.</t>
    </r>
  </si>
  <si>
    <r>
      <t xml:space="preserve">Porcentaje de cumplimiento en la elaboración de estudios y programas preventivos de seguridad en el trabajo
</t>
    </r>
    <r>
      <rPr>
        <sz val="10"/>
        <rFont val="Soberana Sans"/>
        <family val="2"/>
      </rPr>
      <t xml:space="preserve"> Causa : A consecuencia de la pandemia la meta "Elaboración de Estudios y Programas Preventivos de Seguridad en el Trabajo", se transformó al "Número de Centros Laborales IMSS intervenidos que cumplen con la Formación del Comité Nueva Normalidad, elaboración Programa de Seguridad Sanitaria, Autoevaluación en plataforma Nueva Normalidad, asesoría en el aplicativo móvil y Distintivo de Seguridad Sanitaria". Efecto: Se intervinieron más centros laborales IMSS que el número programado de "Estudios y Programas Preventivos de Seguridad en el Trabajo".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</si>
  <si>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</si>
  <si>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</si>
  <si>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</si>
  <si>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</si>
  <si>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</si>
  <si>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</si>
  <si>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</si>
  <si>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</si>
  <si>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</si>
  <si>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</si>
  <si>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</si>
  <si>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</si>
  <si>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</si>
  <si>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</si>
  <si>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</si>
  <si>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</si>
  <si>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</si>
  <si>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</si>
  <si>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</si>
  <si>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</si>
  <si>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</si>
  <si>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</si>
  <si>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</si>
  <si>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</si>
  <si>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</si>
  <si>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</si>
  <si>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</si>
  <si>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</si>
  <si>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</si>
  <si>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</si>
  <si>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</si>
  <si>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La causa fue debido a que el Instituto continúa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éste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(FIS)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en el número absoluto de artículos científicos publicados en Revistas con factor de impacto incluidas en los Cuartiles 1 y 2 se han registrado variaciones de +24.7% (+78), +12.9% (+45) y -3.9% (-16), en comparación a lo reportado en los periodos de enero - diciembre en los ejercicios 2018, 2019 y 2020, respectivamente. *Respecto al denominador, en el número absoluto de artículos científicos publicados en Revistas con factor de impacto se han registrado variaciones de +28.2% (+181), +20.1% (+138) y +2% (+16), en comparación a lo reportado en los periodos de enero - diciembre en los ejercicios 2018, 2019 y 2020, respectivamente. No obstante la desaceleración en el crecimiento observada en el número absoluto de artículos científicos de calidad internacional valuados durante los periodos de enero a diciembre del 2018 a 2021,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de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</si>
  <si>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Porcentaje de Investigadores que pertenecen al Sistema Nacional de Investigadores
</t>
    </r>
    <r>
      <rPr>
        <sz val="10"/>
        <rFont val="Soberana Sans"/>
        <family val="2"/>
      </rPr>
      <t xml:space="preserve"> Causa :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Efecto: El efecto fue que el personal IMSS solicitó ingreso - reingreso al Sistema Nacional de Investigadores (S.N.I.) y su evaluación fue favorable, logrando el cumplimiento de 96.8% de la meta propuesta para el periodo de reporte. No obstante, con las estrategias implementadas para mantener y fortalecer el Capital Humano Institucional que realiza Investigación Científica y Desarrollo Tecnológico, se destacan los siguientes hechos fundamentales: i) el IMSS obtuvo la permanencia en el S.N.I. de 343 de sus Investigadores; con ello, se registran las siguientes variaciones de -5.0%% (-18), -5.2% (-19) y -7.0% (-26) respecto a lo reportado en los ejercicios 2018, 2019 y 2020, respectivamente (Aplicable al numerador). ii) el IMSS mantuvo 516 Investigadores con calificación curricular institucional vigentes; con ello, se registran variaciones de +3% (+15), -3.9% (-21) y -5.0% (-27) respecto a lo reportado en los ejercicios 2018, 2019 y 2020, respectivamente (Aplicable al denominador). iii) durante el ejercicio 2021 se registró un incremento en el número de investigadores que solicitaron su jubilación. iv) durante el ejercicio 2021, el CONACYT actualizó el Reglamento del S.N.I. que implicó cambios en los criterios de evaluación para la Convocatoria 2021 de Ingreso y Reingreso al S.N.I. A la fecha del reporte, se encuentra pendiente que CONACYT emita los resultados a las solicitudes de reconsideración para aquellos Investigadores Nacionales que no resultaron beneficiados. Se estima que por lo menos 30 Investigadores IMSS pudieran tener un dictamen favorable respecto a su pertenencia al S.N.I. Otros Motivos:Debe considerarse que la solicitud de ingreso es individual y la evaluación de cada propuesta la efectúa una entidad externa al Instituto Mexicano del Seguro Social. Durante el ejercicio 2021, el CONACYT actualizó el Reglamento del Sistema Nacional de Investigadores que implicó cambios en los criterios de evaluación para la Convocatoria 2021 de Ingreso y Reingreso al Sistema Nacional de Investigadores. A la fecha del reporte, se encuentran pendiente que CONACYT emita los resultados a las solicitudes de reconsideración para aquellos Investigadores Nacionales que no resultaron beneficiados en la Convocatoria 2021. Se estima que por lo menos 30 Investigadores IMSS pudieran tener un dictamen favorable respecto a su pertenencia al S.N.I.</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</si>
  <si>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el Programa Institucional del Instituto Mexicano del Seguro Social 2019 - 2024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durante el mes de abril del ejercicio 2021, el Instituto ajustó los Principales Problemas de Salud a atender integralmente en un modelo preventivo; así, las patologías quedaron agrupadas en una nueva lista que comprende: a) Cáncer, b) Nefrología - Insuficiencia Renal, c) COVID-19, d) Diabetes, e) Neurología - Evento Vascular Cerebral, f) Enfermedades Cardiovasculares, g) Trasplantes, i) Cirugía Pediátrica y j) Traumatología y Ortopedia.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el cual permitió la instrumentación del Pp E004; lo que favorece 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del 97.6% de la meta propuesta para el periodo de reporte; se destacan dos hechos: Respecto al numerador, el número absoluto protocolos de investigación científica y desarrollo tecnológico aprobados en el IMSS y que están relacionados a temas prioritarios se han registrado variaciones de +15.8% (+586), +29.8% (+985) y +8.2% (+324), en comparación a lo reportado en los periodos de enero - diciembre en los ejercicios 2018, 2019 y 2020, respectivamente. Respecto al denominador, el número absoluto protocolos de investigación científica y desarrollo tecnológico aprobados en el IMSS se han registrado variaciones de +38.2% (+1751), +23.1% (+1190) y +5.0% (+302), en comparación a lo reportado en los periodos de enero - diciembre en los ejercicios 2018, 2019 y 2020, respectivamente. El porcentaje de los protocolos de investigación científica y desarrollo tecnológico autorizados para su desarrollo en el IMSS, continúan siendo cercanos a los principales problemas de salud de los derechohabientes del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de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</si>
  <si>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Porcentaje de Artículos Científicos publicados en revistas científicas con Factor de Impacto
</t>
    </r>
    <r>
      <rPr>
        <sz val="10"/>
        <rFont val="Soberana Sans"/>
        <family val="2"/>
      </rPr>
      <t xml:space="preserve"> Causa :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Se destaca el hecho de que las publicaciones científicas reportadas en el presente ejercicio 2021, derivan de protocolos de investigación científica y desarrollo tecnológico que han sido desarrollados e implementados durante los ejercicios previos (2018, 2019, 2020), en su mayoría; periodo en el que la continuidad en la operación del Fideicomiso de Investigación Científica y Desarrollo Tecnológico del IMSS, denominado Fondo de Investigación en Salud,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numerador, en el número absoluto de artículos científicos publicados en Revistas con factor de impacto se han registrado variaciones de +28.2% (+181), +20.1% (+138) y +2% (+16), en comparación a lo reportado en los periodos de enero - diciembre en los ejercicios 2018, 2019 y 2020, respectivamente. *Respecto al denominador, en la generación de artículos científicos generado por Personal Institucional se han registrado variaciones de +18.8% (+228), +14.2% (+179) y +6.3% (+85), en comparación a lo reportado en los periodos de enero - diciembre en los ejercicios 2018, 2019 y 2020, respectivamente. El IMSS genera publicaciones de vanguardia internacional que coadyuvan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de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</si>
  <si>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Tasa de Variación de Personal Institucional Graduado de cursos de maestría y doctorado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Se destacan los siguientes hechos: i)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durante el ejercicio 2020 se procedió a suspender las capacitaciones presenciales para el personal institucional activo, a efecto de presentarse en las respectivas adscripciones para fortalecer el Capital Humano disponible para la atención de la epidemia por COVID-19; por lo que en el ejercicio 2020 se documentaron 50 graduados de programas de maestría y doctorado en investigación. ii) durante el ejercicio 2021, paulatinamente retornaron a la normalidad los programas educativos en la Instituciones Educativas que tiene programas de maestría y doctorado en investigación; además, al contener paulatinamente la Pandemia derivada del COVID-19, el Personal IMSS que había culminado cursos de maestría y doctorado en investigación tuvo la posibilidad para presentar exámenes de grado, con lo que se documentaron 70 alumnos graduados de programas de maestría y doctorado en investigación. Efecto: El efecto del aumento en el número de alumnos graduados de programas de maestría y doctorado en investigación, permitió una tasa de variación favorable respecto al año previo, con el cumplimiento del 138.6% respecto a la meta en la tasa de variación planteada. Otros Motivos:La emergencia sanitaria por COVID-19 requirió de la implementación del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en 2020 su formación para fortalecer el Capital Humano Institucional disponible para la atención de la pandemia por COVID-19; paulatinamente los programa educativos retornaron a la normalidad durante el ejercicio 2021.</t>
    </r>
  </si>
  <si>
    <r>
      <t xml:space="preserve">Tasa de variación de Protocolos de Investigación Científica y Desarrollo Tecnológico aprobados en el IMSS.
</t>
    </r>
    <r>
      <rPr>
        <sz val="10"/>
        <rFont val="Soberana Sans"/>
        <family val="2"/>
      </rPr>
      <t xml:space="preserve"> Causa :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Sin embargo, se destaca el hecho de que los protocolos de investigación científica y desarrollo tecnológico, para su desarrollo e implementación han requerido de la operación del Fideicomiso de Investigación Científica y Desarrollo Tecnológico del IMSS, denominado Fondo de Investigación en Salud, el cual permitió la instrumentación del Pp E004 Investigación y Desarrollo Tecnológico en Salud; lo que permite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lo que el proceso de extinción del FIS culminó en junio del 2021. Efecto: El efecto fue el cumplimiento del 104.2% de la meta propuesta para éste periodo de reporte, respecto al número de Protocolos de Investigación Científica y Desarrollo Tecnológico dictaminados por Comités Locales de Investigación en Salud en el periodo de enero a septiembre del año previo, en donde se registraron 3954 protocolos. *Se destaca que en el número absoluto protocolos de investigación científica y desarrollo tecnológico aprobados en el IMSS se han registrado variaciones de +38.2% (+1751), +23.1% (+1190) y +5.0% (+302), en comparación a lo reportado en los periodos de enero - diciembre en los ejercicios 2018, 2019 y 2020, respectivamente. Al cierre del ejercicio 2020 se aprobaron 6029 protocolos de investigación científica y desarrollo tecnológico, en comparación a los 6331 protocolos aprobados durante el ejercicio 2021; con ello, la tasa de variación fue de 5.01 que representa el cumplimiento del 104.2% de la meta propuesta para éste periodo de reporte.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Para la obtención de los resultados en materia de Investigación Científica y Desarrollo Tecnológico presentados en el presente informe, se destaca que las actividades del Fideicomiso denominado Fondo de Investigación en Salud (FIS) resultaron esenciales dado que su objeto principal fue administrar los recursos financieros otorgados para realizar actividades de investigación científica, tecnológica y de salud, innovación y desarrollo tecnológicos; así como para la formación de recursos humanos especializados, becas, divulgación científica y tecnológica, creación, fortalecimiento de grupos o cuerpos académicos y de la infraestructura relacionada con la investigación científica y el desarrollo tecnológico en salud, que se realiza en el Instituto Mexicano del Seguro Social. Es de señalar que éste último destina anualmente un promedio un 8% de su Programa Presupuestal Pp E004 al FIS, para financiar los Protocolos de Investigación Científica y Desarrollo Tecnológico institucional que se presentan a concurso en las convocatorias institucionales. Además, el FIS administró y dio seguimiento financiero de la correcta aplicación de recursos obtenidos por diversas fuentes (institucional, nacional o extranjera). En atención al DECRETO publicado en el Diario Oficial de la Federación el 06 de noviembre de año en curso, por el que se reforman y derogan diversas disposiciones de la Ley de Ciencia y Tecnología, durante el ejercicio 2020 se dio inicio al procedimiento para la extinción del Fideicomiso FIS, que culminó durante junio de 2021.</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</si>
  <si>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sin embargo,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Se procedió a suspender las capacitaciones presenciales para el personal institucional activo, a efecto de presentarse en las respectivas adscripciones para fortalecer el Capital Humano disponible para la atención de la epidemia por COVID-19. Efecto: El efecto fue el cumplimiento de tan solo el 24% de la meta planteada para los apoyos económicos complementarios otorgados a alumnos inscritos y vigentes en Programas Académicos de Maestría o Doctorado enlistados en el Programa Nacional de Posgrados de Calidad. Estos apoyos económicos fueron otorgados parcialmente durante el ejercicio 2021, derivado de la implementación del Plan de Preparación y Respuesta Institucional ante la Epidemia por COVID-19, acuerdo establecido entre el Instituto y el Sindicato Nacional de Trabajadores del Seguro Social para implementar medidas para enfrentar la situación sanitaria derivada del COVID-19. Otros Motivos:La emergencia sanitaria por COVID-19 requirió de la implementación del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su formación para fortalecer el Capital Humano Institucional disponible para la atención de la Pandemia por COVID-19.</t>
    </r>
  </si>
  <si>
    <r>
      <t xml:space="preserve">Porcentaje de Comités Locales de Investigación en Salud activos que evalúan Protocolos de Investigación Científica y Desarrollo Tecnológico. 
</t>
    </r>
    <r>
      <rPr>
        <sz val="10"/>
        <rFont val="Soberana Sans"/>
        <family val="2"/>
      </rPr>
      <t xml:space="preserve"> Causa :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Efecto: El efecto fue el cumplimiento en el número de Comités Locales de Investigación en Salud y Comités de Ética en Investigación que se encuentra activos, en tanto consolidan su integración en apego a los lineamientos establecidos por la Comisión Federal para la Protección contra Riesgos Sanitarios (COFEPRIS) y por la Comisión Nacional de Bioética (CONBIOETICA). Respecto al numerador, el número absoluto número de Comités Locales de Investigación en Salud activos, se han registrado variaciones de +11.3% (+9), +9.9% (+8) y +4.7% (+4), en comparación a lo reportado en los periodos de enero - diciembre en los ejercicios 2018, 2019 y 2020, respectivamente. Respecto al denominador, el número absoluto número de Comités Locales de Investigación en Salud registrados ante COFEPRIS, se han registrado variaciones de +2.1% (+2), -2% (-2) y -2% (-2), en comparación a lo reportado en los periodos de enero - diciembre en los ejercicios 2018, 2019 y 2020, respectivamente. Otros Motivos:Por tal razón, debe considerarse que el proceso de integración de los Comités Locales de Investigación en Salud deben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</si>
  <si>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</si>
  <si>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</si>
  <si>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</si>
  <si>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</si>
  <si>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al bienestar social e igualdad mediante la recaudación eficiente de las cuotas obrero-patronales.</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</si>
  <si>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</si>
  <si>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</si>
  <si>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N/A</t>
  </si>
  <si>
    <t>Las cuotas obrero-patronales son recaudadas eficientemente.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</si>
  <si>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</si>
  <si>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</si>
  <si>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t>A Cobranza y Fiscalización de cuotas obrero-patronales optimizadas.</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</si>
  <si>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</si>
  <si>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</si>
  <si>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</si>
  <si>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</si>
  <si>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</si>
  <si>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t>B Incorporación de asegurados optimizada.</t>
  </si>
  <si>
    <r>
      <t>Tasa de variación en el número de asegurados</t>
    </r>
    <r>
      <rPr>
        <i/>
        <sz val="10"/>
        <color indexed="30"/>
        <rFont val="Soberana Sans"/>
      </rPr>
      <t xml:space="preserve">
</t>
    </r>
  </si>
  <si>
    <t>((Número de asegurados promedio al semestre t) / (Número de asegurados promedio al semestre t de 2012)-1) x 100</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</si>
  <si>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</si>
  <si>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</si>
  <si>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t>B 1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</si>
  <si>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</si>
  <si>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</si>
  <si>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t>B 2 Compartida 2: Fortalecimiento del modelo integral de fiscalización.</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</si>
  <si>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</si>
  <si>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</si>
  <si>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</si>
  <si>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</si>
  <si>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 xml:space="preserve">Porcentaje de cobertura a la seguridad social del IMSS
</t>
    </r>
    <r>
      <rPr>
        <sz val="10"/>
        <rFont val="Soberana Sans"/>
        <family val="2"/>
      </rPr>
      <t xml:space="preserve"> Causa : A noviembre de 2021, el porcentaje de cobertura a la seguridad social del IMSS, fue de 45.22%. Con ello, se espera cumplir la meta del periodo.  Efecto: Mayor cobertura de seguridad social. A noviembre de 2021, en el IMSS se alcanzó un registro de 59.5 millones de derechohabientes adscritos, y al considerar a los 12.9 millones de beneficiarios no adscritos pero con derecho a utilizar los servicios médicos dada la afiliación de su titular, la población cubierta en el mes de noviembre suma 72.4 millones de derechohabientes. Otros Motivos:Se reporta información del periodo enero-noviembre. De acuerdo a lo señalado en la ficha técnica la información de cierre de año estará disponible a fines del mes de enero de 2022. </t>
    </r>
  </si>
  <si>
    <r>
      <t xml:space="preserve">Tasa de variación real en la recaudación por ingresos obrero-patronales.
</t>
    </r>
    <r>
      <rPr>
        <sz val="10"/>
        <rFont val="Soberana Sans"/>
        <family val="2"/>
      </rPr>
      <t xml:space="preserve"> Causa : Con información al mes de diciembre de 2021, la tasa de variación real en la recaudación por ingresos obrero-patronales, respecto al mismo periodo de 2012, fue de 38.29%. Con ello, se cumplió la meta aprobada.  Efecto: A pesar de los efectos adversos en la economía derivados de la pandemia, durante 2021 los ingresos obrero-patronales del IMSS crecieron en 3.4%, respecto al nivel alcanzado al cierre de 2020. El superávit respecto a Ley de Ingresos supera los 9 mil millones de pesos. Otros Motivos:Se reporta información preliminar del periodo enero-diciembre.</t>
    </r>
  </si>
  <si>
    <r>
      <t xml:space="preserve">Porcentaje de las cuotas obrero-patronales pagadas oportunamente.
</t>
    </r>
    <r>
      <rPr>
        <sz val="10"/>
        <rFont val="Soberana Sans"/>
        <family val="2"/>
      </rPr>
      <t xml:space="preserve"> Causa : Con información a octubre de 2021, el porcentaje de las cuotas obrero-patronales pagadas oportunamente fue de 93.63%. Con ello, se cumple la meta prevista.  Efecto: El Instituto implementó medidas que lograron contener el rezago de los pagos. El índice de pago oprotuno recuperó el nivel que tenía antes de la pandemia (93.57% a diciembre de 2019). Otros Motivos:Se reporta información del periodo enero-octubre. De acuerdo a lo señalado en la ficha técnica esta información se publica dos meses después de su emisión. La información de diciembre estará disponible en el mes de marzo de 2022.</t>
    </r>
  </si>
  <si>
    <r>
      <t xml:space="preserve">Porcentaje de avance en la meta de recaudación secundaria
</t>
    </r>
    <r>
      <rPr>
        <sz val="10"/>
        <rFont val="Soberana Sans"/>
        <family val="2"/>
      </rPr>
      <t xml:space="preserve"> Causa : Con información a diciembre de 2021, el porcentaje de avance en la meta de recaudación secundaria fue de 106.50%. Con ello, se supera la meta prevista. Efecto: En 2020 en el marco del contexto de la pandemia por COVID-19, se tomó la medida de suspender los plazos para hacer acciones de cobro, situación que generó la acumulación de créditos en la cartera. Como parte del retorno a la nueva normalidad, el Instituto implementó medidas para disminuir los créditos en mora, lo que permitió tener una recaudación secundaria superior a la meta. Otros Motivos:Se reporta información preliminar del periodo enero-diciembre.</t>
    </r>
  </si>
  <si>
    <r>
      <t xml:space="preserve">Tasa de variación en el número de asegurados
</t>
    </r>
    <r>
      <rPr>
        <sz val="10"/>
        <rFont val="Soberana Sans"/>
        <family val="2"/>
      </rPr>
      <t xml:space="preserve"> Causa : Con información al mes de diciembre de 2021, la tasa de variación en el número de asegurados, respecto al mismo periodo de 2012, fue de 28.28%. Con ello, se cumplió la meta prevista en 103.89%. Efecto: Al 31 de diciembre de 2021, el IMSS proporciona seguridad social a 28.3 millones de personas en diversas modalidades de ocupación, cifra 1.2% mayor a la observada al cierre de 2020.   Otros Motivos:Se reporta información preliminar del periodo enero-diciembre.</t>
    </r>
  </si>
  <si>
    <r>
      <t xml:space="preserve">Tasa de variación en el salario base asociado a puestos de trabajo
</t>
    </r>
    <r>
      <rPr>
        <sz val="10"/>
        <rFont val="Soberana Sans"/>
        <family val="2"/>
      </rPr>
      <t xml:space="preserve"> Causa : Con información al mes de diciembre de 2021, la tasa de variación en el salario base de cotización, respecto al mismo periodo de 2012, fue de 59.60%.   Efecto: Al 31 de diciembre de 2021, el salario base de cotización promedio de los puestos de trabajo afiliados al IMSS alcanzó un monto de 438.56 pesos. Este salario representa un incremento de 7.49%, respecto al salario de diciembre de 2020 (408.01 pesos diarios); superior a la inflación de cierre de año de 7.36%. Otros Motivos:Se reporta información preliminar del periodo enero-diciembre.</t>
    </r>
  </si>
  <si>
    <r>
      <t xml:space="preserve">Porcentaje de transacciones de asignación o localización de NSS realizadas en línea (IMSS Digital).
</t>
    </r>
    <r>
      <rPr>
        <sz val="10"/>
        <rFont val="Soberana Sans"/>
        <family val="2"/>
      </rPr>
      <t xml:space="preserve"> Causa : Con información al mes de diciembre de 2021, la proporción de transacciones de asignación o localización de NSS realizadas en línea (IMSS Digital) fue de 87.95%.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Disminuir los tiempos y costos que los patrones y ciudadanos invierten en realizar trámites relacionados con su afiliación. Otros Motivos:Se reporta información del periodo enero-diciembre en miles de trámites.</t>
    </r>
  </si>
  <si>
    <r>
      <t xml:space="preserve">Porcentaje de efectividad en actos de fiscalización.
</t>
    </r>
    <r>
      <rPr>
        <sz val="10"/>
        <rFont val="Soberana Sans"/>
        <family val="2"/>
      </rPr>
      <t xml:space="preserve"> Causa : Con información al mes de diciembre de 2021, el porcentaje de efectividad en actos de fiscalización fue de 93.50%.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enero-diciembre.</t>
    </r>
  </si>
  <si>
    <r>
      <t xml:space="preserve">Porcentaje de eficacia en los actos de fiscalización
</t>
    </r>
    <r>
      <rPr>
        <sz val="10"/>
        <rFont val="Soberana Sans"/>
        <family val="2"/>
      </rPr>
      <t xml:space="preserve"> Causa : Con información al mes de diciembre de 2021, el porcentaje de eficacia de la fiscalización fue de 67.98%.   La implementación y consolidación de un modelo integral de atención institucional, constituye la estrategia del IMSS dirigida a fortalecer el cumplimiento voluntario de las obligaciones de seguridad social.  Efecto: Más recaudación con menos actos. Otros Motivos:Se reporta información del periodo enero-diciembre.</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</si>
  <si>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</si>
  <si>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</si>
  <si>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</si>
  <si>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</si>
  <si>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</si>
  <si>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</si>
  <si>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</si>
  <si>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</si>
  <si>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</si>
  <si>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</si>
  <si>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</si>
  <si>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</si>
  <si>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</si>
  <si>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</si>
  <si>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</si>
  <si>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</si>
  <si>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</si>
  <si>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</si>
  <si>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</si>
  <si>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</si>
  <si>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</si>
  <si>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</si>
  <si>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</si>
  <si>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</si>
  <si>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A 2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</si>
  <si>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</si>
  <si>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</si>
  <si>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</si>
  <si>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</si>
  <si>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</si>
  <si>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</si>
  <si>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 xml:space="preserve"> Causa : El indicador alcanzó el 68.34% de cumplimiento con respecto a la meta, sin embargo, el numerador alcanzó el 52.68% de cumplimiento, por debajo de la meta su comportamiento depende de que las madres y padres permanezcan en un empleo formal, de esta forma el servicio de guardería contribuye a la permanencia de los beneficiarios en el mercado laboral ya que pueden hacer uso del servicio de guardería en al menos 6 meses. El denominador alcanzó el 77.09% de cumplimiento también por debajo de la meta planeada. Su comportamiento también depende de múltiples factores económicos, sociales y laborales, uno de ellos es  que los beneficiarios tengan derecho al servicio de guardería. otro de los factores primordiales respecto al decremento de beneficiarios es derivado de la contingencia pandémica provocada por el virus COVID-19, afectando al mercado laboral. Efecto: 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 Otros Motivos:</t>
    </r>
  </si>
  <si>
    <r>
      <t xml:space="preserve">Tasa de variación de los lugares para el otorgamiento del servicio de guardería
</t>
    </r>
    <r>
      <rPr>
        <sz val="10"/>
        <rFont val="Soberana Sans"/>
        <family val="2"/>
      </rPr>
      <t xml:space="preserve"> Causa : A diciembre  2020 el IMSS contaba con 253,957 lugares para proporcionar el servicio de guarderías, a diciembre 2021 el se conto con 253,733 observándose un decremento de 224 lugares derivado a que durante 2021 solo abrieron 2 nuevas guarderías con 504 lugares, 22 ampliaron su capacidad instalada con 663 nuevo lugares, sin embargo  10 guarderías cerraron con 1,619 lugares lo que ocasión que este año no se cumpliera con la meta con una diferencia de 0.28 puntos porcentuales Efecto: La meta central para el servicio de guardería ha sido el crecimiento de la capacidad instalada, sin embargo, este año se tuvo una tasa de variación de lugares negativa disminuyendo la capacidad instalada en 503 lugares, durante 2020 Otros Motivos:</t>
    </r>
  </si>
  <si>
    <r>
      <t xml:space="preserve">Horas promedio de estadía de los (as) niños (as) en guarderías
</t>
    </r>
    <r>
      <rPr>
        <sz val="10"/>
        <rFont val="Soberana Sans"/>
        <family val="2"/>
      </rPr>
      <t xml:space="preserve"> Causa : El indicador alcanzó 95.49% de cumplimiento, por debajo de la meta planeada debido a lo siguiente:  El numerador, alcanzó el 51.72% de cumplimiento y el denominador alcanzó el 54.17% ambos por debajo de lo planeado derivado de la suspensión del servicio de guarderías debido contingencia pandémica de COVID-19 y cuya reanudación de operaciones fue en forma paulatina permitiendo la asistencia del 25%, 50%, 75% dependiendo del semáforo epidemiológico implementado por el Gobierno Federal y Estatal,  No obstante, las horas promedio que los niños permanecen en la guardería alcanzaron las 7.02 hrs. en comparación con las 7.35 hrs. que se tenia planeado teniendo únicamente una diferencia de 0.33 puntos porcentuales. Efecto: La permanencia del mayor numero de horas de los niños inscritos en las guardería se benefician de los programas educativos y alimenticios favoreciendo su desarrollo integral. Otros Motivos:</t>
    </r>
  </si>
  <si>
    <r>
      <t xml:space="preserve">Porcentaje de asistencia promedio diario
</t>
    </r>
    <r>
      <rPr>
        <sz val="10"/>
        <rFont val="Soberana Sans"/>
        <family val="2"/>
      </rPr>
      <t xml:space="preserve"> Causa : El indicador alcanzó 86.89% de cumplimiento, debido que a pesar que las guarderías ya se encuentran en operación se debe tomar en cuenta el aforo permitido que va del 25%, 50% y 75% de su capacidad dependiendo del semáforo epidemiológico. Efecto: El cumplimiento del indicador aún queda por debajo de la meta, debido a que la asistencia a las guarderías esta limitado por el porcentaje autorizado por del semáforo epidemiológico. Otros Motivos:</t>
    </r>
  </si>
  <si>
    <r>
      <t xml:space="preserve">Porcentaje de cobertura de la demanda del servicio de guardería
</t>
    </r>
    <r>
      <rPr>
        <sz val="10"/>
        <rFont val="Soberana Sans"/>
        <family val="2"/>
      </rPr>
      <t xml:space="preserve"> Causa : El indicador alcanzó 47.59% de cumplimiento, menor a la meta planeada debido a lo siguiente:  La variable, número de lugares instalados alcanzó el 99.18% de cumplimiento respecto a la meta planeada, durante diciembre 8 guarderías ampliaron su capacidad instalada sumando 188 nuevos lugares . Para la variable de la demanda potencial se debe tomar en consideración que con el cambio de la Ley de Seguro Social, se incluyen para calculo a todos los niños beneficiarios que tienen edad hasta los cuatro años, por lo cual las metas del indicador de la demanda potencial se cambiará de acuerdo con lo establecido en la Ley  que indica que se debe proporcionar el servicio de guardería a los hijos de las personas trabajadoras sin distinción de sexo. Efecto: La cobertura de la demanda potencial es menor a la planeada derivado del cambio de la Ley, se actualizaran las metas para 2022. Otros Motivos:</t>
    </r>
  </si>
  <si>
    <r>
      <t xml:space="preserve">Porcentaje de cumplimiento en la calidad del servicio
</t>
    </r>
    <r>
      <rPr>
        <sz val="10"/>
        <rFont val="Soberana Sans"/>
        <family val="2"/>
      </rPr>
      <t xml:space="preserve"> Causa : De acuerdo con el Calendario de supervisiones ordinarias, para este trimestre se tenían programadas 1,315 supervisiones ordinarias, de las cuales se realizaron 1,399. El cumplimiento es del 6.84 puntos porcentuales por encima de la meta programada.  Efecto: Con la normalización de operaciones de las guarderías, se da cumplimiento del Programa Anual de Trabajo de Supervisión. Otros Motivos:</t>
    </r>
  </si>
  <si>
    <r>
      <t xml:space="preserve">Porcentaje de satisfacción de los usuarios del servicio de guardería
</t>
    </r>
    <r>
      <rPr>
        <sz val="10"/>
        <rFont val="Soberana Sans"/>
        <family val="2"/>
      </rPr>
      <t xml:space="preserve"> Causa : El indicador alcanzó el 102.89% de cumplimiento, para el tercer cuatrimestre se alcanzo el 97.74% de satisfacción 2.74 puntos porcentuales por encima de la meta esperada de 95%.  Efecto: La apertura de las guarderías ha permitido aplicar las encuestas con la finalidad de medir el grado de satisfacción que  los usuarios tienen respecto al servicio de guardería que se les proporciona a sus hijos. Otros Motivos:</t>
    </r>
  </si>
  <si>
    <r>
      <t xml:space="preserve">Porcentaje de ocupación en guarderías
</t>
    </r>
    <r>
      <rPr>
        <sz val="10"/>
        <rFont val="Soberana Sans"/>
        <family val="2"/>
      </rPr>
      <t xml:space="preserve"> Causa : El indicador alcanzó el 82.65% de cumplimiento, debido a lo siguiente:  la variable de número de niños inscritos alcanzó el 81.98% de cumplimiento, derivado de la baja de inscripciones por la contingencia pandémica del virus COVID-19.debido que a pesar que las guarderías ya se encuentran en operación se debe tomar en cuenta el aforo permitido, que va del 25%, 50% y 75% de su capacidad dependiendo del semáforo epidemiológico Efecto: Con el reinicio de actividades de las guarderías y el cambio de semáforo, paulatinamente se va atendiendo a un mayor numero de niños, contemplándose que en los próximos meses aumente la inscripción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</si>
  <si>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</si>
  <si>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</si>
  <si>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</si>
  <si>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</si>
  <si>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</si>
  <si>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</si>
  <si>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</si>
  <si>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</si>
  <si>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</si>
  <si>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</si>
  <si>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</si>
  <si>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</si>
  <si>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</si>
  <si>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</si>
  <si>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B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</si>
  <si>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</si>
  <si>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</si>
  <si>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C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</si>
  <si>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</si>
  <si>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</si>
  <si>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</si>
  <si>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</si>
  <si>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</si>
  <si>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D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</si>
  <si>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</si>
  <si>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</si>
  <si>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</si>
  <si>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</si>
  <si>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</si>
  <si>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E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</si>
  <si>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</si>
  <si>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</si>
  <si>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</si>
  <si>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A 1 Atención adecuada de las pacientes embarazadas</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</si>
  <si>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</si>
  <si>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</si>
  <si>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</si>
  <si>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</si>
  <si>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t>Consulta</t>
  </si>
  <si>
    <t>B 2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</si>
  <si>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</si>
  <si>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</si>
  <si>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t>C 3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</si>
  <si>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</si>
  <si>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</si>
  <si>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</si>
  <si>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</si>
  <si>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</si>
  <si>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D 4 Atención a pacientes con enfermedades crónicas en unidades de medicina familiar</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</si>
  <si>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</si>
  <si>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</si>
  <si>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</si>
  <si>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</si>
  <si>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t>D 5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</si>
  <si>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</si>
  <si>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</si>
  <si>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</si>
  <si>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E 6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</si>
  <si>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</si>
  <si>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</si>
  <si>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r>
      <t xml:space="preserve">Tasa de incidencia de enfermedades crónico degenerativas seleccionadas en derechohabientes del IMSS
</t>
    </r>
    <r>
      <rPr>
        <sz val="10"/>
        <rFont val="Soberana Sans"/>
        <family val="2"/>
      </rPr>
      <t xml:space="preserve"> Causa : El avance reportado de 694.73 (tasa) permitió un porcentaje de cumplimiento de meta de 93.51% de la meta propuesta (652.4 tasa), para este cuarto trimestre 2021. El incremento en la tasa de Enfermedades crónicas degenerativas seleccionadas en derechohabientes del IMSS (con respecto al año 2020), se debe a que, en términos absolutos, en 2021 incrementaron los casos con diagnóstico de primera vez de los padecimientos incluidos en el indicador, esto secundario a las campañas de recuperación de servicios llevadas a cabo en la institución, al fortalecimiento de la atención médica y al aumento en la afluencia de consultas en todos los niveles de atención. Efecto: El logro obtenido permite conocer la situación nacional institucional, en términos de incidencia, de los padecimientos que construyen este indicador. El incremento en el número de casos nuevos detectados supone un diagnóstico precoz de la enfermedad a través de la búsqueda intencionada. Otros Motivos:Fortalecimiento de la atención médica en los tres niveles de atención, búsqueda intencionada de padecimientos y diagnóstico oportuno, así como las campañas de recuperación de servicios llevadas a cabo en la institución durante el 2021. Fuentes: Información preliminar a la semana epidemiológica No. 52 de acuerdo con lo reportado en el sistema SIAVE número de casos. Población Adscrita a Medico Familiar al mes de Junio según la Dirección de Incorporación y Recaudación. </t>
    </r>
  </si>
  <si>
    <r>
      <t xml:space="preserve">Proporción de recién nacidos con prematurez
</t>
    </r>
    <r>
      <rPr>
        <sz val="10"/>
        <rFont val="Soberana Sans"/>
        <family val="2"/>
      </rPr>
      <t xml:space="preserve"> Causa : El avance reportado de 10.40% permitió un porcentaje de cumplimiento de meta de 96.41% para este cuarto trimestre 2021, lo que implicó un avance superior a la meta programada de 10.04%. Es de observarse que los nacimientos prematuros en el mundo y en el IMSS es la causa más frecuente de morbilidad y mortalidad neonatal, el avance reportado traduce una discreta mejoría en los procesos de atención materna que logran mejorar las condiciones materna para evitar el nacimiento prematuro. Las causas de prematurez más frecuentes son:  a) Mujeres con embarazos a edad avanzada, técnicas de reproducción asistida para la infertilidad, mujeres crónicamente enfermas; b) Infecciones del tracto genito- urinario; c) El aumento en el riesgo de parto pretérmino y prematurez secundario a la presencia de factores de riesgo para desencadenar preclampsia-eclampsia; d) Inconsistencias en el registro de recién nacidos, las semanas de gestación y el peso al nacer; y e) Nacimiento prematuro por COVID -19 grave en la madre. Finalmente, se encuentra en difusión el Lineamiento de disminución y prevención de la mortalidad materna, con herramientas tecnológicas que permiten diagnosticar factores que predispongan a parto pretermino. Efecto: La estrategia para la disminución y prevención de la mortalidad materna, engloba dentro de sus objetivos la diminución del nacimiento prematuro, a través de herramientas diagnosticas- tecnológicas que deben ser identificadas desde los primeros meses del embarazo, y así establecer medidas para prevenir el nacimiento prematuro. Otros Motivos:La OMS ha publicado que en los países de ingresos bajos la media de niños que nacen antes de tiempo es de 12%, frente al 9% en los países de ingresos más altos. Los datos corresponden al periodo enero-noviembre 2021, última información disponible en la DIS/IMSS.</t>
    </r>
  </si>
  <si>
    <r>
      <t xml:space="preserve">Porcentaje de mujeres con preeclampsia - eclampsia
</t>
    </r>
    <r>
      <rPr>
        <sz val="10"/>
        <rFont val="Soberana Sans"/>
        <family val="2"/>
      </rPr>
      <t xml:space="preserve"> Causa : El avance reportado de 11.26% permitió un porcentaje de cumplimiento de meta de -25.16% para este cuarto trimestre 2021, lo que implicó un avance superior a la meta programada de 5.0%.  Los factores que contribuyeron al avance reportado se atribuyen a las acciones que han fortalecido las atención materna integral a través del Lineamiento para disminución y prevención de la mortalidad materna, implementando herramientas diagnósticas más eficaces, así como medidas farmacológicas que permiten reducir el daño a la mujer embarazada y al recién nacido, aún persisten sesgos en los diagnósticos y registros, sin embargo durante el último trimestre se ha logrado un avance muy importan ante en la recuperación de servicios, misma que ha permitido dar continuidad a la atención obstétrica en la mayoría de los OOAD.  El indicador permanece dentro de la meta en el rango 5 a 12%, rango descrito para países emergentes en la bibliografía nacional e internacional, considerando las circunstancias como la etiología aun es desconocida a pesar de los avances científicos, epidemia en curso y cambios en los sistemas de información. Efecto: El avance obtenido, permite otorgar una mejor calidad de atención a la mujer en etapa de embarazo y puerperio, disminuir el riesgo de prematurez al recién nacido al identificar la enfermedad con mayor exactitud, así como otorgar medidas farmacológicas para reducir la incidencia y retrasar la aparición de la enfermedad. Otros Motivos:Información del período enero-noviembre 2021, última disponible en la DIS/IMSS.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</si>
  <si>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y des-reconversión hospitalaria por la Pandemia COVID-19 de unidades de segundo y tercer nivel de atención, diferimientos de cirugías programadas, así como la Implementación de la ¿Campaña de mejora en la seguridad de los pacientes con enfoque a la prevención y control de las Infecciones Asociadas a la Atención de la Salud¿ y al fortalecimiento de la vigilancia epidemiológica, prevención y control de las infecciones asociadas a la atención de la salud, capacitación en materia de Vigilancia Epidemiológica de las IAAS en todas las representaciones. Efecto: Mejora en la notificación, identificación y registro de las IAAS en la plataforma en línea  de IAAS (infecciones asociadas a la atención de la salud), e implementación de los lineamientos de reconversión hospitalaria para la atención de pacientes con la COVID-19 que ha impactado en la disminución de las IAAS. Otros Motivos:Posible efecto derivado de la contingencia por COVID-19 y la tendencia en el incremento de casos de acuerdo con el comportamiento epidemiológico de la pandemia, que genera una mayor ocupación hospitalaria por este padecimiento, se implementaron estrategias de prevención de infecciones entre el personal de salud, como el, fortalecimiento de las precauciones estándar y por mecanismo de transmisión y el programa institucional de higiene de manos, así como, la jornada de recuperación de los servicios. </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</si>
  <si>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El cumplimiento de este indicador fue de 98.2%. La pandemia por SARS CoV 2 estuvo presente ahora con las diferentes variables, pese a esto se realizaron las Jornadas de Recuperación de Servicios donde la consulta de especialidad fue prioridad en la atención de los derechohabientes. Efecto: 1) Para recuperar la oportunidad de la consulta externa se implementó la Estrategia Nacional de Recuperación de Servicios de Salud frente a la Pandemia COVID-19, a través de las jornadas de atención de consulta externa en las Unidades Médicas de Alta Especialidad. 2) A partir del 1o de abril se inició la recuperación de servicios a 100 días mismas que continuaron hasta el mes de diciembre con el objeto de recuperar las consultas de especialidad rezagadas a los derechohabientes. 3) Las agendas de consulta como se esperaba se encuentran saturadas, las consultas subsecuentes nuevamente se incrementaron lo que limita la oportunidad en la consulta externa de especialidad, los resultados corresponden a los meses de enero a noviembre aun por reportar datos de diciembre. Otros Motivos:Información de enero a noviembre, otorgado por la División de Información en Salud, la información de diciembre se reportará en la cuenta pública de 2021.</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</si>
  <si>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Este indicador tuvo un logro de 93.9 puntos porcentuales de la meta esperada debido a lo siguiente: 1) La pandemia por COVID-19 continuó ante la presencia de las variantes delta y omicrón, pese a ello, se realizó la implementación de las  jornadas de recuperación de servicios a partir del 1o de abril de 2021. Efecto: La resolución oportuna quirúrgica disminuye la morbi-mortalidad en los derechohabientes. Se reactivaron los procesos quirúrgicos de acuerdo con la Estrategia Nacional de Recuperación de Servicios de Salud frente a la Pandemia por COVID-19, se realizaron jornadas quirúrgicas nacionales y locales en las Unidades Médicas de Alta Especialidad con la finalidad de abatir las cirugías rezagadas. A partir del 1o de abril se inició la recuperación de servicios a 100 días, y continuó hasta el mes de diciembre de 2021, la información emitida corresponde de enero a noviembre. Otros Motivos:Información de enero a noviembre, otorgado por la División de Información en Salud, los datos de diciembre se reportarán en la cuenta pública 2021.</t>
    </r>
  </si>
  <si>
    <r>
      <t xml:space="preserve">Porcentaje de pacientes con Diabetes mellitus tipo 2 en control adecuado de glucemia en  ayuno (70 -130 mg/dl)         
</t>
    </r>
    <r>
      <rPr>
        <sz val="10"/>
        <rFont val="Soberana Sans"/>
        <family val="2"/>
      </rPr>
      <t xml:space="preserve"> Causa : En el transcurso del cuarto trimestre de 2021, el comportamiento del indicador reflejó un logro menor al esperado, debido a que aunque incrementó la afluencia de pacientes con Diabetes Mellitus este trimestre, también prevalecen en algunos pacientes factores no farmacológicos derivados de la pandemia por Covid-19 como la alimentación inadecuada, sedentarismo, cambios en el patrón de sueño, que contribuyen al descontrol de su patología, y por ende, pese a que la afluencia incrementó este trimestre, aún no se logra la meta esperada para el control de este padecimiento; asimismo, para los pacientes controlados se mantiene el programa de expedición de Receta Resurtible con el propósito de disminuir el riesgo de contagio por Covid-19 y mantener la continuidad del tratamiento farmacológico de estos pacientes, ya que son considerados población vulnerable para la transmisión del virus. Efecto: Continuar proporcionando medicamentos prescritos para el control de los pacientes con Diabetes Mellitus que acuden de forma subsecuente a las Unidades de Medicina Familiar del IMSS, a pesar de continuar presente el virus de COVID-19 en la población derechohabiente, con el objeto de mantener el control de esta enfermedad, para evitar la presencia de complicaciones a corto plazo. Otros Motivos:Información con base al comportamiento de enero-noviembre, estimado para el mes de diciembre 2021.</t>
    </r>
  </si>
  <si>
    <r>
      <t xml:space="preserve">Porcentaje de pacientes en control adecuado de Hipertensión Arterial Sistémica en Medicina Familiar                  
</t>
    </r>
    <r>
      <rPr>
        <sz val="10"/>
        <rFont val="Soberana Sans"/>
        <family val="2"/>
      </rPr>
      <t xml:space="preserve"> Causa : En el periodo del cuarto trimestre de 2021, aún se observan repercusiones por la pandemia por COVID-19, ya que aunque hubo una disminución en los casos en este trimestre, aún no se recupera completamente la afluencia de pacientes con Hipertensión Arterial en las unidades, provocando que el comportamiento del indicador sea menor a la meta esperada; toda vez que se continuan operando programas como atención en los Módulos de Atención Respiratoria en el Seguro Social (MARSS) y expedición de la Receta Resurtible en los derechohabientes que se identifican con buen control de su padecimiento, con la finalidad de disminuir en las salas de espera el riesgo de contagio y mantener la continuidad del tratamiento farmacológico por 3 meses para favorecer el control de la enfermedad, sin embargo, el número de consultas ha sido menor.  Efecto: En las Unidades de Medicina Familiar, no se ha interrumpido la atención en pacientes con enfermedades crónicas como la Hipertensión Arterial, a pesar de continuar presente en la población el virus de COVID-19, de tal forma que se pretende evitar la presencia de complicaciones a corto plazo, en este tipo de pacientes. Otros Motivos:Información con base al comportamiento de enero-noviembre, estimado para el mes de diciembre 2021.</t>
    </r>
  </si>
  <si>
    <r>
      <t xml:space="preserve">    Porcentaje de pacientes con estancia prolongada (mayor de12 horas) en el área de observación del servicio de urgencias en unidades de segundo nivel    
</t>
    </r>
    <r>
      <rPr>
        <sz val="10"/>
        <rFont val="Soberana Sans"/>
        <family val="2"/>
      </rPr>
      <t xml:space="preserve"> Causa : Deficiente supervisión directiva; Déficit de recursos humanos; Infraestructura e insumos insuficientes para la demanda actual de atención; Déficit en el número de camas hospitalarias; No existen criterios de atención a padecimientos de mayor demanda que sean homologados (rutas críticas); y Retraso en la realización de interconsultas y estudios auxiliares de diagnóstico.  Efecto: Retraso en la atención de pacientes con urgencia real; Mala imagen institucional; Insatisfacción de los usuarios; Tiempos de espera prolongados; y Saturación de las áreas de observación del servicio de urgencias.  Otros Motivos:No se forman los suficientes médicos especialistas en urgencias que el instituto necesita. Actualmente dicho reporte solo se registra hasta el mes de noviembre de 2021, se ajustará avance a medida que la normativa responsable (División de Información en Salud) publique sus resultados en fuentes institucionales oficiales DIS/IMSS.</t>
    </r>
  </si>
  <si>
    <r>
      <t xml:space="preserve">Oportunidad de inicio de la vigilancia prenatal    
</t>
    </r>
    <r>
      <rPr>
        <sz val="10"/>
        <rFont val="Soberana Sans"/>
        <family val="2"/>
      </rPr>
      <t xml:space="preserve"> Causa : Información al mes de noviembre de 2021. La oportunidad de inicio de la vigilancia prenatal durante el primer trimestre de gestación, resultó en 49.2%. Se considera con un desempeño bajo, ya que se interpreta que solo 4 a 5 de cada 10 embarazadas acuden al inicio de su vigilancia prenatal dentro de las primeras 12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</si>
  <si>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Promedio de atenciones prenatales por embarazada    
</t>
    </r>
    <r>
      <rPr>
        <sz val="10"/>
        <rFont val="Soberana Sans"/>
        <family val="2"/>
      </rPr>
      <t xml:space="preserve"> Causa : Informacion al mes de noviembre de 2021. El promedio de atenciones prenatales por embarazada resultó 5.6, por abajo de la meta establecida para el periodo (6.0). Conforme al Manual Metodológico de Indicadores Médicos 2019-2024 del IMSS, se considera con un desempeño medio, ya que se traduce que cada embarazada  acude menos a consulta de vigilancia prenatal en promedio de 5 ocasiones a su Unidad de Medicina Familiar.                Efecto: Se propicia que la embarazada asista a la vigilancia prenatal en forma periódica, lo cual contribuye a la detección oportuna de signos y síntomas que pudieran complicar el embarazo.  Otros Motivos:El logro de estos indicadores no se alcanzó debido a la contingencia por COVID-19, ya que las mujeres embarazadas (población vulnerable) acudieron menos a consulta para evitar el riesgo de infección.</t>
    </r>
  </si>
  <si>
    <r>
      <t xml:space="preserve">Eficacia del Proceso del Control de Ambientes Físicos
</t>
    </r>
    <r>
      <rPr>
        <sz val="10"/>
        <rFont val="Soberana Sans"/>
        <family val="2"/>
      </rPr>
      <t xml:space="preserve"> Causa : Se registró un avance de 86.67 en el periodo de octubre a diciembre de 2021, por lo que se alcanzó un cumplimiento de 86.67 de la meta establecida, debido en algunos casos a la vacancia de plazas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Toda vez que las áreas administrativas en OOAD y de UMAE, han realizado la gestión para la cobertura de plazas vacantes, estas se cubren en diversos casos con personal temporal, y con apoyo de personal de otras unidades, así como, dando continuidad a la capacitación continua en aspectos de limpieza y desinfección de áreas al personal de limpieza e higiene. Otros Motivos:Las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</si>
  <si>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r>
      <t xml:space="preserve">Total de consultas de primera vez otorgadas en Unidades Médicas de Alta Especialidad
</t>
    </r>
    <r>
      <rPr>
        <sz val="10"/>
        <rFont val="Soberana Sans"/>
        <family val="2"/>
      </rPr>
      <t xml:space="preserve"> Causa : La consulta externa se suspendió de manera paulatina ante la pandemia de COVID-19, solo los servicios marcados como esenciales continuaron dando atención durante los primeros meses del año. A partir del 1o de Abril se inició el plan de la Recuperación de los Servicios de Salud donde uno de los objetivos fue reiniciar la atención de la consulta externa, el cual obtuvo un logro del 79.74% de la meta comprometida, indicador afectado por la presencia del SARS- CoV2 y sus variantes. Efecto: 1) La suspensión de la consulta externa en las UMAE durante el primer trimestre afectó de manera negativa el desempeño de este indicador. 2) Se inició la reactivación de la consulta externa de acuerdo con la Estrategia Nacional de Recuperación de Servicios de Salud frente a la Pandemia COVID-19, se realizaron jornadas nacionales y locales en las Unidades Médicas de Alta Especialidad con la finalidad de abatir el rezago de la consulta de especialidad, es posible que con los datos del mes de diciembre se obtenga un mayor porcentaje. Otros Motivos:Información de enero a noviembre, otorgado por la División de Información en Salud, la información de diciembre que se reportará en la cuenta pública 2021.</t>
    </r>
  </si>
  <si>
    <r>
      <t xml:space="preserve">Total de cirugías electivas programadas en Unidades Médicas de Alta Especialidad
</t>
    </r>
    <r>
      <rPr>
        <sz val="10"/>
        <rFont val="Soberana Sans"/>
        <family val="2"/>
      </rPr>
      <t xml:space="preserve"> Causa : El cumplimiento en este indicador fue de 69.44 puntos porcentuales por debajo de la meta esperada debido a: 1) La pandemia secundaria a COVID 19, el impacto que esta tuvo durante el primer trimestre del año donde se suspendieron cirugías programadas en unidades médicas de alta especialidad que sufrieron reconversión, con el objetivo de evitar contagios en los derechohabientes y del equipo quirúrgico que participa en el evento. 2) Por la máxima reconversión hospitalaria solo se realizaron cirugías urgentes que ponían en peligro la vida, durante todo el año otro reto fue el dar atención pese a la presencia de las diferentes variantes del SARS-CoV2. Efecto: 1) De acuerdo con la Estrategia Nacional de Recuperación de Servicios de Salud frente a la pandemia COVID-19, se realizaron jornadas quirúrgicas nacionales y locales en las Unidades Médicas de Alta Especialidad con la finalidad de abatir las cirugías rezagadas a partir del 1o de Abril hasta el mes de diciembre. La información es preliminar hasta el mes de noviembre, se espera que con datos del mes de diciembre se obtenga un porcentaje mayor.  Otros Motivos:Información de enero a noviembre, información preliminar otorgado por la División de Información en Salud, los datos de diciembre se reportarán en la cuenta pública 2021.</t>
    </r>
  </si>
  <si>
    <r>
      <t xml:space="preserve">Pacientes con diagnóstico de Hipertensión Arterial Sistémica que acuden de manera subsecuente a la consulta de Medicina Familiar                 
</t>
    </r>
    <r>
      <rPr>
        <sz val="10"/>
        <rFont val="Soberana Sans"/>
        <family val="2"/>
      </rPr>
      <t xml:space="preserve"> Causa : En el cuarto trimestre de 2021, se identifica que el indicador referente a los pacientes que tienen Hipertensión Arterial y que acuden mensualmente para el control de su padecimiento, tuvo un resultado menor a la meta esperada, debido a que aunque disminuyó en este trimestre el número de casos por COVID-19 y que la afluencia incrementó comparado con otros trimestres, aún no se llega a la meta esperada ante el comportamiento variable de la pandemia, por lo que se continúan realizando acciones para prevenir el riesgo de contagio en las salas de espera, como la atención en los Módulos de Atención Respiratoria en el Seguro Social (MARSS) y el uso de la Receta Resurtible implementada en las Unidades de Medicina Familiar, en beneficio de los pacientes que clínicamente se identifican con buen control, al proporcionarle tratamiento farmacológico por 3 meses, lo que repercute en la disminución de la asistencia de este grupo de personas a la unidad correspondiente. Efecto: Continuar otorgando tratamiento farmacológico, para el control de los pacientes que tienen el diagnóstico de Hipertensión Arterial  y que asisten de manera subsecuente a las Unidades de Medicina Familiar (UMF), a pesar de la pandemia por COVID-19. Otros Motivos:Información con base al comportamiento de enero-noviembre, estimado para el mes de diciembre 2021.</t>
    </r>
  </si>
  <si>
    <r>
      <t xml:space="preserve">Pacientes subsecuentes con diagnóstico de Diabetes Mellitus tipo 2         
</t>
    </r>
    <r>
      <rPr>
        <sz val="10"/>
        <rFont val="Soberana Sans"/>
        <family val="2"/>
      </rPr>
      <t xml:space="preserve"> Causa : Para el cuarto trimestre de 2021, el número de pacientes subsecuentes con Diabetes Mellitus que acudieron a su Unidad de Medicina Familiar para su tratamiento, reflejó un mayor resultado a lo programado para este periodo, debido al descenso en el número de casos por Covid-19 que ocurrió en este trimestre y a la implementación de estrategias para recuperación de servicios en la Unidad, lo que reflejó mayor afluencia en las Unidades médicas, sin embargo, se mantiene el programa para la expedición de la Receta Resurtible para pacientes controlados, con la finalidad de disminuir el riesgo de contagio en estos pacientes, ya que son considerados población vulnerable, y de esta manera cada 3 meses pueda acudir el paciente o un familiar a la farmacia para el surtimiento de su medicamento, y así dar continuidad al tratamiento y evitar el descontrol de su enfermedad. Efecto: En el grupo de pacientes que tienen diagnóstico de Diabetes Mellitus y que acuden de forma subsecuente a las Unidades de Medicina Familiar, continuar proporcionando el tratamiento farmacológico, para el control de esta enfermedad, aún a pesar de la presencia del virus de COVID-19 en la población.  Otros Motivos:Información con base al comportamiento de enero-noviembre, estimado para el mes de diciembre 2021.</t>
    </r>
  </si>
  <si>
    <r>
      <t xml:space="preserve">Porcentaje de surtimiento de recetas médicas
</t>
    </r>
    <r>
      <rPr>
        <sz val="10"/>
        <rFont val="Soberana Sans"/>
        <family val="2"/>
      </rPr>
      <t xml:space="preserve"> Causa : El resultado del indicador Porcentaje de surtimiento de recetas médicas de enero a diciembre de 2021 muestra una disminución de más de 11 millones de recetas presentadas respecto al pronóstico considerado para el periodo. La principal causa en la disminución de emisión de recetas se debe al cambio en la demanda de atención médica originada por la epidemia del virus SARS-CoV2 (COVID-19). Otra causa ha sido el reto para adaptarse al nuevo modelo de adquisición y distribución de medicamentos y otros materiales que avanza, aunque no al nivel de las necesidades del sector. Efecto: El nivel de atención de recetas de medicamentos en el cuarto trimestre es de 91.27%, que presenta una disminución de -3.73%, respecto a la meta establecida para este periodo. Con la finalidad de contener situaciones que pongan en riesgo la continuidad de los tratamientos, se realizan actividades en materia de abasto con sustento en la normatividad institucional vigente para el abastecimiento de necesidades inmediatas y de corto plazo; se priorizan las compras para medicamentos de patente, fuente única y abasto crítico a fin de implementar acciones preventivas que eviten períodos de desabasto. Otros Motivos:Con fundamento en lo establecido en el artículo 10, fracción V, del Presupuesto de Egresos de la Federación para el ejercicio fiscal 2021, el artículo 31 fracción XXVI de la Ley Orgánica de la Administración Pública Federal de 2020, las cuales facultan a la Secretaría de Hacienda y Crédito Público (SHCP) a consolidar compras en todos los mercados de bienes y servicios, así como, la reforma a la Ley de Adquisiciones, Arrendamientos y Servicios del Sector Público, para la adquisición de bienes y contratación de servicios asociados con la salud, que permite realizar compras a través de la intermediación de organismos gubernamentales internacionales.</t>
    </r>
  </si>
  <si>
    <r>
      <t xml:space="preserve">Índice consultas de urgencias por 1000 derechohabientes en unidades de segundo nivel    
</t>
    </r>
    <r>
      <rPr>
        <sz val="10"/>
        <rFont val="Soberana Sans"/>
        <family val="2"/>
      </rPr>
      <t xml:space="preserve"> Causa : De acuerdo al Manual Metodológico de Indicadores Médicos vigente el indicador CAISN 05 se reporta con desempeño bajo a pesar de que la meta planeada se reporta con incremento en el número de consultas; Deficiente supervisión directiva; y Menor demanda en los servicios de urgencias de segundo nivel por incremento de pacientes atendidos en el primer nivel de atención (UNIFILA) así como incremento de pacientes atendidos en atención médica continua del primer nivel de atención. Efecto: Recurso humano desaprovechado; y Infraestructura y recursos materiales sin uso eficiente. Otros Motivos:Mejor capacidad resolutiva en el primer nivel de atención; y  Este indicador se reporta solo de enero a noviembre de 2021, se ajustará avance a medida que la normativa responsable (División de Información en Salud) publique sus resultados en fuentes institucionales oficiales DIS/IMSS. </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</si>
  <si>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</si>
  <si>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</si>
  <si>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</si>
  <si>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</si>
  <si>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</si>
  <si>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</si>
  <si>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</si>
  <si>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</si>
  <si>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</si>
  <si>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Personas con acceso a seguridad social y servicios de salud por afiliación al IMSS mejoran su bienestar social</t>
  </si>
  <si>
    <r>
      <t>Variación porcentual de satisfacción con la vida reportada por afiliados al IMSS respecto no afiliados al IMSS</t>
    </r>
    <r>
      <rPr>
        <i/>
        <sz val="10"/>
        <color indexed="30"/>
        <rFont val="Soberana Sans"/>
      </rPr>
      <t xml:space="preserve">
</t>
    </r>
  </si>
  <si>
    <t>(Calificación de satisfacción con la vida declarada por afiliados IMSS en el año t/ Calificación de satisfacción con la vida declarada por NO afiliados IMSS en el año t)-1 *100</t>
  </si>
  <si>
    <t>Variación porcentual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</si>
  <si>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</si>
  <si>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</si>
  <si>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</si>
  <si>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</si>
  <si>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</si>
  <si>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</si>
  <si>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</si>
  <si>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servicios funerarios contratados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</si>
  <si>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</si>
  <si>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</si>
  <si>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</si>
  <si>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</si>
  <si>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</si>
  <si>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</si>
  <si>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</si>
  <si>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2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</si>
  <si>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</si>
  <si>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</si>
  <si>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3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</si>
  <si>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</si>
  <si>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</si>
  <si>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A 4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</si>
  <si>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</si>
  <si>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</si>
  <si>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5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</si>
  <si>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</si>
  <si>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</si>
  <si>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</si>
  <si>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</si>
  <si>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</si>
  <si>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</si>
  <si>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</si>
  <si>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</si>
  <si>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</si>
  <si>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</si>
  <si>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</si>
  <si>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</si>
  <si>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</si>
  <si>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</si>
  <si>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 xml:space="preserve">Proporción de personas con acceso a seguridad social que tienen acceso a servicios de salud por afiliación al IMSS.
</t>
    </r>
    <r>
      <rPr>
        <sz val="10"/>
        <rFont val="Soberana Sans"/>
        <family val="2"/>
      </rPr>
      <t xml:space="preserve"> Causa : Derivado de un análisis de la debilidad establecida en la Ficha de Monitoreo y Evaluación 2020-2021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la misma, por lo cual no es posible dar avance al indicador. Efecto:  Otros Motivos:El cero registrado no corresponde a un reporte, ya que en automático el sistema lo registra. Lo anterior, dado a que no se cuenta con la información.</t>
    </r>
  </si>
  <si>
    <r>
      <t xml:space="preserve">Variación porcentual de satisfacción con la vida reportada por afiliados al IMSS respecto no afiliados al IMSS
</t>
    </r>
    <r>
      <rPr>
        <sz val="10"/>
        <rFont val="Soberana Sans"/>
        <family val="2"/>
      </rPr>
      <t xml:space="preserve"> Causa : Derivado de un análisis de la debilidad establecida en la Ficha de Monitoreo y Evaluación 2020-2021 denominada ¿Los indicadores para medir los resultados de programa (fin y propósito) podrían actualizarse¿. La principal dificultad se encuentra en generar nuevas fuentes de información interna que los midan, así mismo en el documento denominado Posición Institucional del Programa E012 ¿Prestaciones Sociales¿ se menciona en el punto 1. Uso de las recomendaciones de la evaluación; Cuadro 1. Principales mejoras a realizar por la dependencia o entidad: analizar y en su caso actualizar uno de los indicadores a nivel propósito a fin de que la UR cuente con medios de verificación internas a fin de reportar información, siempre y cuando esta actualización de los indicadores sea conforme a la Metodología del Marco Lógico. El indicador de propósito ¿Variación porcentual de satisfacción con la vida reportada por afiliados al IMSS respecto no afiliados al IMSS¿, que mide la variación percibida de la satisfacción con la vida de las personas afiliadas al IMSS respecto de las no afiliadas al IMSS, donde los medios de verificación de las variables que intervienen son: Calificación de satisfacción con la vida declarada por afiliados IMSS: Módulo de Bienestar Autorreportado Ampliado/Macrodatos de la Encuesta Nacional de Ingresos y Gastos de los Hogares (ENIGH); Calificación de satisfacción con la vida declarada por NO afiliados IMSS: Módulo de Bienestar Auto reportado Ampliado/Macrodatos de la Encuesta Nacional de Ingresos y Gastos de los Hogares (ENIGH). La encuesta mencionada de la cual se obtienen los datos es bianual y no siempre se reporta a la fecha no hemos obtenido datos de la misma; por lo cual, no es posible dar avance al indicador. Y el Indicador de propósito ¿Índice de prestaciones sociales (IPS)¿ cumple con la lógica vertical de la MIR, atiende el objetivo del Pp E012 ¿Prestaciones Sociales¿. Efecto:  Otros Motivos:El cero registrado no corresponde a un reporte, ya que en automático el sistema lo registra. Lo anterior, dado a que no se cuenta con la información.</t>
    </r>
  </si>
  <si>
    <r>
      <t xml:space="preserve">Índice de prestaciones sociales (IPS)
</t>
    </r>
    <r>
      <rPr>
        <sz val="10"/>
        <rFont val="Soberana Sans"/>
        <family val="2"/>
      </rPr>
      <t xml:space="preserve"> Causa : Como parte de las medidas adoptadas por el Instituto para contener y mitigar los contagios por COVID-19 entre la población en general, se instruyó la suspensión de actividades en los Centros Vacacionales (CV), a partir del 23 de marzo de 2020 y se implementaron esquemas de guardias para el personal adscrito a las unidades operativas. Justificación de la variación porcentual del Programa Presupuestario E012 ¿Prestaciones Sociales¿ (PP E12), relativo al ejercicio 2021. Efecto: Con el personal disponible en los CV, se llevaron a cabo parcialmente los trabajos de conservación y mantenimiento en instalaciones y equipos. Adicionalmente, debido al cierre de los CV, no se ejercieron los recursos económicos ni se consumieron los suministros y energéticos de acuerdo a lo programado para 2021. Las variaciones porcentuales negativas del Programa Presupuestario E012 ¿Prestaciones Sociales¿ (PP E12) en los indicadores al cuarto trimestre de 2021, se debieron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y CV del IMSS, suspendieron actividades al público a partir del 23 de marzo de 2020, lo que originó que no se efectuaran inscripciones a cursos y talleres,  así como reservaciones de hospedajes. La variable que integra los indicadores que dan seguimiento al avance de las metas del Pp E012, en su mayoría es el número de usuarios o asistentes; por tal motivo, no se alcanzaron las metas propuestas por lo antes expuesto. Otros Motivos:Aun cuando el personal y las horas trabajadas disminuyeron tras el cierre de los CV, se mantuvieron las condiciones de funcionamiento continuo, confiable y seguro los inmuebles, instalaciones, equipo y mobiliario, responsabilidad del Instituto, así como el control y distribución de fluidos y energéticos necesarios para el control de ambientes físicos (acciones de limpieza, desinfección de áreas, control de fauna nociva, etc.). Adicionalmente, parte de las estrategias del IMSS es la reconversión temporal de algunos CSS y CV mediante los programas y ¿Contingencia COVID 19 reconversión de los Centros de Seguridad Social¿ y ¿Reconversión de Centros Vacacionales del IMSS, Centros de Atención Covid-19 Instituto Mexicano del Seguro Social¿ (Albergues de aislamiento COVID19), ambos para atender pacientes que han sido infectados por el COVID-19, por lo que, no se cuenta con una fecha probable para que estos Centros vuelvan a operar con normalidad. Cabe señalar que, los CSS y CV están elaborando protocolos de apertura con medios de difusión y promoción para poder otorgar los servicios con las medidas de seguridad necesarias, una vez que así lo permitan las autoridades competentes.</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</si>
  <si>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35,369 personas, lo que representó el 13.53% de la meta programada para el cuarto trimestre de 2021. En Desarrollo Cultural, se impartieron cursos y talleres en las disciplinas de teatro, danza folclórica, danza creativa, ritmos afrolatinos y baile de salón, música instrumental y vocal, artes visuales y artesanías a 15,862 inscritos, lo que representó un avance del 14.83% de la meta programada para el cuarto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69 mil 80 inscritos, se logró el 13.35% de la meta programada para el cuarto trimestre de 2021. A través de la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36,167 inscritos en el periodo, que representa el 12.61% de la meta programada para el cuarto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</si>
  <si>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Variación porcentual de servicios funerarios contratados respecto al mismo periodo del año anterior
</t>
    </r>
    <r>
      <rPr>
        <sz val="10"/>
        <rFont val="Soberana Sans"/>
        <family val="2"/>
      </rPr>
      <t xml:space="preserve"> Causa : Los Velatorios IMSS lograron captar un 96.86% respecto a la meta de servicios para el periodo enero-diciembre, lo anterior; debido a que los Velatorios durante los meses de abril, mayo, noviembre y diciembre: 1) No se ha tenido el impacto de forma satisfactoria en la implementación de los nuevos paquetes integrales. 2) Falta de promoción y difusión de los nuevos paquetes integrales. 3) Con motivo de la pandemia del COVID-19 y conforme a los lineamientos a nivel federal y estatal, limitaron los servicios de velación en capilla o en domicilio. 4) Falta de operación de los hornos crematorios en los Velatorios de Doctores y Monterrey. Efecto: No se tuvo el impacto esperado en la captación de los servicios; razón por la cual no se alcanzó la meta establecida, derivado a los cambios realizados en los Velatorios por el contagio del personal de los Velatorios por COVID-19. Otros Motivos:Para obtener el resultado de 96.86% respecto a la meta, durante el ejercicio 2021 y de acuerdo a la continuidad de la pandemia del COVID-19, se ofrecieron los servicios con que cuentan los Velatorios IMSS, además de que se implementará acuerdos de gestión, fortaleciendo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</si>
  <si>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La diversificación de medios utilizados para la difusión de contenidos, las promociones que se lanzaron durante 2021, así como los protocolos y medidas de seguridad implementadas por los CCVV, contribuyeron a captar la atención de los usuarios e incentivar su visita a los CCVV.  Efecto: Aun cuando la meta no pudo ser cumplida debido a la restricción de aforos en los servicios de hospedaje, balneario y campamento instruida por las autoridades sanitarias tanto Estatales como Federales, se observó un importante incremento en el número de usuarios atendidos al cierre de 2021. Otros Motivos: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</si>
  <si>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35,369 personas, lo que representó el 13.53% de la meta programada para el cuarto trimestre de 2021. En Desarrollo Cultural, se impartieron cursos y talleres en las disciplinas de teatro, danza folclórica, danza creativa, ritmos afrolatinos y baile de salón, música instrumental y vocal, artes visuales y artesanías a 15,862 inscritos, lo que representó un avance del 14.83% de la meta programada para el cuarto trimestre de 2021.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69 mil 80 inscritos, se logró el 13.35% de la meta programada para el cuarto trimestre de 2021. A través de la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36,167 inscritos en el periodo, que representa el 12.61% de la meta programada para el cuarto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</si>
  <si>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Capacitación y Adiestramiento Técnico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través de la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36,167 inscritos en el periodo, que representa el 12.61% de la meta programada para el cuarto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</si>
  <si>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69 mil 80 inscritos, se logró el 13.35% de la meta programada para el cuarto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</si>
  <si>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 de inscritos a cursos y talleres de Desarrollo Cultural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Desarrollo Cultural, se impartieron cursos y talleres en las disciplinas de teatro, danza folclórica, danza creativa, ritmos afrolatinos y baile de salón, música instrumental y vocal, artes visuales y artesanías a 15,862 inscritos, lo que representó un avance del 14.83% de la meta programada para el cuarto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  </t>
    </r>
  </si>
  <si>
    <r>
      <t xml:space="preserve">% de inscritos a cursos y talleres de Promoción de la Salud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156,478 personas a nivel nacional, lo que representó el 13.34% de la meta programada para el cuarto trimestre de 2021.  Las variaciones porcentuales negativas del Programa Presupuestario E012 ¿Prestaciones Sociales¿ (PP E12) en los indicadores del cuarto trimestre de 2021, se debe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Efecto: En el área de Promoción de la Salud y a fin de contribuir a la formación de una cultura de salud, prevenir enfermedades y accidentes e incidir en la superación del nivel de vida, en cursos y talleres, se benefició a 35,369 personas, lo que representó el 13.53% de la meta programada para el cuarto trimestre de 2021. Otros Motivos:Cabe señalar que los CSS están elaborando protocolos de apertura con medios de difusión y promoción para poder otorgar los servicios con las medidas de seguridad necesarias, una vez que así lo permitan las autoridades competentes.  Adicional a lo anterior, se pusieron en operación acciones de mejora para fortalecer la administración del gasto al realizar asignaciones basada en resultados, con reclasificaciones periódicas, conforme al ajuste de indicadores de desempeño, así como la actualización en el uso de herramientas del Sistema de Información de Prestaciones Sociales Institucionales (SIPSI), a fin de propiciar la mejora en la prestación del servicio,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</si>
  <si>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Se realizaron 56 de las 54 supervisiones que se tienen programadas a los Velatorios por parte de las Delegaciones correspondiente al periodo de enero-diciembre de 2021, logrando un cumplimiento del 103.70%. Los Velatorios Doctores y Ecatepec no realizaron la última supervisión programada derivado de la situación que se tenía por la pandemia por SAR s COV2 (COVID-19); sin embargo, el Velatorio Mérida, Veracruz y Villahermosa realizaron cuatro supervisiones durante el periodo mencionado, razón por la cual se logra este porcentaje. Efecto: Se logró un 3.70%  por arriba de la meta establecida, toda vez que los Velatorios Mérida, Veracruz y Villahermosa realizaron cuatro supervisiones durante el ejercicio 2021. Otros Motivos:Derivado de la contingencia por COVID-19 y de acuerdo a la semaforización se retomó el ejercicio de la supervisión por parte de las Delegaciones del IMSS, a fin de obtener el mejor resultado posible y viable para el ejercicio 2021.</t>
    </r>
  </si>
  <si>
    <r>
      <t xml:space="preserve">Variación porcentual de pláticas de promoción y difusión de velatorios respecto al año inmediato anterior
</t>
    </r>
    <r>
      <rPr>
        <sz val="10"/>
        <rFont val="Soberana Sans"/>
        <family val="2"/>
      </rPr>
      <t xml:space="preserve"> Causa : Los Velatorios IMSS obtuvieron un 16.07% por arriba de la meta programada para el periodo de enero-diciembre, toda vez que se cuenta con promotores en casi todos los Velatorios, sin embargo, derivado de la contingencia del COVID-19 las pláticas de promoción y difusión de los servicios funerarios, se otorgan de manera controlada de acuerdo a la semaforización en que se encuentre el Estado en donde se encuentran ubicados los Velatorios IMSS. Efecto: Se logró dar cumplimiento  a la meta establecida. Otros Motivos:Derivado de la contingencia por COVID-19 y con base en los acuerdos de gestión se realizó la contratación de la mayoría de las plazas de promotores por parte del FIBESO, con la finalidad de incrementar la difusión de los servicios funerarios, a fin de obtener el mejor resultado posible y viable para el ejercicio 2021.</t>
    </r>
  </si>
  <si>
    <r>
      <t xml:space="preserve">Porcentaje de usuarios que utilizan algún descuento en las tarifas, respecto del total de usuarios registrados
</t>
    </r>
    <r>
      <rPr>
        <sz val="10"/>
        <rFont val="Soberana Sans"/>
        <family val="2"/>
      </rPr>
      <t xml:space="preserve"> Causa : La difusión de descuentos para derechohabientes, trabajadores IMSS y adultos mayores, aunados a la implementación de las promociones con motivo de la reapertura de los CCVV, contribuyeron a motivar a los usuarios a hacer uso de los servicios de hospedaje, balneario, campamento y zona recreativa, respectivamente. Adicionalmente, el hecho de mantener las cuotas 2020 durante 2021, fue un factor importante para que los usuarios pudieran destinar parte de su presupuesto para viajar tras los efectos de la pandemia. Efecto: La implementación de descuentos, dio como resultado que más del 60% de los usuarios que visitaron los CCVV hicieran uso de alguno de ellos. Lo anterior, permitió rebasar la meta establecida para este indicador .  Otros Motivos:De los descuentos aplicados en los servicios de hospedaje, balneario, campamento y zona recreativa por concepto de promociones que buscaron promover la reapertura de los CCVV y recuperar a los usuarios asiduos, se generaron 6,358 reservaciones las cuales beneficiaron a más de 25 mil usuarios.</t>
    </r>
  </si>
  <si>
    <r>
      <t xml:space="preserve">Porcentaje de personas usuarias que se enteraron de los servicios a través de la promoción y difusión de Centros Vacacionales en Internet
</t>
    </r>
    <r>
      <rPr>
        <sz val="10"/>
        <rFont val="Soberana Sans"/>
        <family val="2"/>
      </rPr>
      <t xml:space="preserve"> Causa : Como parte de la implementación de protocolos y medidas de seguridad adoptadas por los CCVV para contener y mitigar posibles contagios por COVID-19, se optó por aplicar además de encuestas impresas, la utilización de aplicaciones digitales que dieran mayor seguridad a los usuarios y externaran su percepción respecto a los servicios otorgados y la atención recibida durante su estancia. Efecto: Se observó una mayor participación de los usuarios que respondieron las encuestas lo que contribuyó al cumplimiento de la meta establecida, no obstante, pese a las acciones de promoción y difusión realizadas a través de diversos medios para incentivar la afluencia de usuarios y visitantes a los CCVV, no se tuvo el impacto deseado en medios electrónicos (internet). Otros Motivos:Tras la reapertura gradual de los CCVV y al cierre de 2021, con el apoyo de Comunicación Interna se logró la publicación de 193 contenidos a través de medios electrónicos (avisos institucionales, página web, revista digital, tarjetones de pago y redes sociales).</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</si>
  <si>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</si>
  <si>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</si>
  <si>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</si>
  <si>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</si>
  <si>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</si>
  <si>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</si>
  <si>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</si>
  <si>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</si>
  <si>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</si>
  <si>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</si>
  <si>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</si>
  <si>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</si>
  <si>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</si>
  <si>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</si>
  <si>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</si>
  <si>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</si>
  <si>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</si>
  <si>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</si>
  <si>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 xml:space="preserve"> Causa : Para este ciclo se actualizó el valor del indicador y se observó una diferencia entre la meta alcanzada (75.91) y la meta esperada de esperanza de vida al nacer. La disminución de la esperanza de vida por debajo de la meta esperada se debió al aumento de la mortalidad por COVID-19 en la población derechohabiente del IMSS. Efecto: La disminución en la esperanza de vida al nacer conlleva un menor promedio de años que vivirá una persona al momento de su nacimiento. Esta disminución es el reflejo del aumento de la mortalidad por COVID-19. Otros Motivos:Se reporta la actualización correspondiente al cierre del año 2020, dado que el indicador es anual y está conformado por variables que reporta INEGI, cuyos datos se publican en el último trimestre de cada año.</t>
    </r>
  </si>
  <si>
    <r>
      <t xml:space="preserve">Camas censables por mil derechohabientes
</t>
    </r>
    <r>
      <rPr>
        <sz val="10"/>
        <rFont val="Soberana Sans"/>
        <family val="2"/>
      </rPr>
      <t xml:space="preserve"> Causa : El avance reportado es de 0.69, lo que permitió un avance del 100% con respecto a la meta programada de 0.69. Los factores que contribuyeron para el alcance de esta meta fue la apertura anticipada de unidades médicas de segundo nivel que sumaron camas para atención de personas con diagnóstico de COVID-19. Efecto: La apertura anticipada permitió incrementar el número de camas que se destinarán a pacientes de múltiples especialidades médicas una vez pasada la pandemia y llevada a efecto la reconversión. Otros Motivos:</t>
    </r>
  </si>
  <si>
    <r>
      <t xml:space="preserve">Consultorios de Medicina Familiar por cada seis mil derechohabientes
</t>
    </r>
    <r>
      <rPr>
        <sz val="10"/>
        <rFont val="Soberana Sans"/>
        <family val="2"/>
      </rPr>
      <t xml:space="preserve"> Causa : El avance reportado es de 0.90, lo que refleja un avance del 96.24% con respecto a la meta. Los factores que contribuyeron fueron el fortalecimiento del segundo nivel de atención para pacientes COVID-19 durante el año 2021.  Efecto: El número de consultorios necesarios para brindar atención a los derechohabientes en el primer nivel de atención fue aplazada por el fortalecimiento a segundo nivel. Otros Motivos:</t>
    </r>
  </si>
  <si>
    <r>
      <t xml:space="preserve">Porcentaje de obras concluidas respecto al Programa de Obras y su equipamiento del IMSS
</t>
    </r>
    <r>
      <rPr>
        <sz val="10"/>
        <rFont val="Soberana Sans"/>
        <family val="2"/>
      </rPr>
      <t xml:space="preserve"> Causa : El avance logrado en las obras para el segundo semestre de 2021 es de 20%, permitiendo un avance de cumplimiento parcial debido a que son acciones de obra multianuales y las importaciones de los equipos que se requieren para poner en operación los inmuebles institucionales ha sido muy lenta debido a la pandemia provocada por el SARS-COV2; así mismo en el 2021 se ha puesto en operación la UMF de 14 consultorios en Mérida, Yucatán y el HGZ de 90 Camas en Ciudad Acuña, Coahuila.  Debido a la pandemia provocada por el SARS-COV2, se tuvieron que reprogramar las UMF de 6 Consultorios ubicadas en Emiliano Zapata, Morelos y Santa Cruz Xoxocotlán, Oaxaca.  Efecto: El logro obtenido ha permitido reducir los traslados a la población derechohabiente a otras unidades médicas y tener así una atención más eficiente. Otros Motivos:</t>
    </r>
  </si>
  <si>
    <r>
      <t xml:space="preserve">Porcentaje de cumplimiento de avance físico del Programa Anual de Obras
</t>
    </r>
    <r>
      <rPr>
        <sz val="10"/>
        <rFont val="Soberana Sans"/>
        <family val="2"/>
      </rPr>
      <t xml:space="preserve"> Causa : El avance logrado en las obras para el segundo semestre de 2021 es de 52.60%, permitiendo un avance de cumplimiento parcial debido a que son acciones de obra multianuales y las importaciones de los equipos que se requieren para poner en operación los inmuebles institucionales ha sido muy lenta debido a la pandemia provocada por el SARS-COV2; así mismo en el 2021 se ha puesto en operación la UMF de 14 consultorios en Mérida, Yucatán y el HGZ de 90 Camas en Ciudad Acuña, Coahuila.  Debido a la pandemia provocada por el SARS-COV2, se tuvieron que reprogramar las UMF de 6 Consultorios ubicadas en Emiliano Zapata, Morelos y Santa Cruz Xoxocotlán, Oaxaca.  Efecto: El logro obtenido ha permitido reducir los traslados a la población derechohabiente a otras unidades médicas y tener así una atención más eficiente.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</si>
  <si>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</si>
  <si>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</si>
  <si>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</si>
  <si>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</si>
  <si>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</si>
  <si>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</si>
  <si>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</si>
  <si>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</si>
  <si>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</si>
  <si>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</si>
  <si>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</si>
  <si>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</si>
  <si>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</si>
  <si>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</si>
  <si>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 xml:space="preserve">Porcentaje de equipos no médicos  instalados, funcionando y puestos en operación  </t>
    </r>
    <r>
      <rPr>
        <i/>
        <sz val="10"/>
        <color indexed="30"/>
        <rFont val="Soberana Sans"/>
      </rPr>
      <t xml:space="preserve">
</t>
    </r>
  </si>
  <si>
    <t>(Equipos no médicos instalados / Equipos no médicos autorizados)*100</t>
  </si>
  <si>
    <r>
      <t>Porcentaje de recepción de equipo adquirido</t>
    </r>
    <r>
      <rPr>
        <i/>
        <sz val="10"/>
        <color indexed="30"/>
        <rFont val="Soberana Sans"/>
      </rPr>
      <t xml:space="preserve">
</t>
    </r>
  </si>
  <si>
    <t>(Número de equipos recibidos / Total de equipos adquiridos) x 100</t>
  </si>
  <si>
    <t>A 1 Integración de los requerimientos de sustitución de equipo médico y no médico de las Unidades del Instituto.</t>
  </si>
  <si>
    <r>
      <t>Porcentaje de requerimientos actualizados</t>
    </r>
    <r>
      <rPr>
        <i/>
        <sz val="10"/>
        <color indexed="30"/>
        <rFont val="Soberana Sans"/>
      </rPr>
      <t xml:space="preserve">
</t>
    </r>
  </si>
  <si>
    <t>(Número de solicitudes de requerimiento validadas / Numero de requerimientos recibidos)*100</t>
  </si>
  <si>
    <t>Gestión-Eficiencia-Anual</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</si>
  <si>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</si>
  <si>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</si>
  <si>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</si>
  <si>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</si>
  <si>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</si>
  <si>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</si>
  <si>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</si>
  <si>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 xml:space="preserve"> Causa : La MIR está en proceso de rediseño y este indicador ya no estará dentro de su estructura pues en la administración pasada fue un indicador sectorial. En este sentido, el cero no significa un avance. Efecto: La MIR está en proceso de rediseño y este indicador ya no estará dentro de su estructura pues en la administración pasada fue un indicador sectorial. En este sentido, el cero no significa un avance. Otros Motivos:La MIR está en proceso de rediseño y este indicador ya no estará dentro de su estructura pues en la administración pasada fue un indicador sectorial. En este sentido, el cero no significa un avance.</t>
    </r>
  </si>
  <si>
    <r>
      <t xml:space="preserve">Impacto de los equipos médicos recibidos, en la atención a los derechohabientes en las Unidades Médicas del Instituto.
</t>
    </r>
    <r>
      <rPr>
        <sz val="10"/>
        <rFont val="Soberana Sans"/>
        <family val="2"/>
      </rPr>
      <t xml:space="preserve"> Causa : Derivado del comportamiento epidemiológico de la pandemia por COVID-19, el programa de adquisiciones tuvo que ser modificado para comprar equipo para atención de pacientes afectados por COVID-19. Varias carteras de inversión fueron reprogramadas para ejecutarse en el 2022.  Otro factor en contra fue que varias partidas de los procesos licitatorios resultaran desiertas. Adicionalmente, se generaron montos considerables de pasivos de los ejercicios fiscales previos lo que ocasionó que el presupuesto tuviera que ser re-dirigido al pago de los equipos pendientes. Como consecuencia de que solamente se logró adquirir una proporción del equipo originalmente planeado para el 2021, por las causas previamente expuestas, es que no se alcanzó a satisfacer la demanda de los OOAD y UMAE, afectando de manera negativa el impacto del equipo en la atención de los usuarios. Efecto: El efecto fue que no se alcanzara la meta del 80% en la encuesta de satisfacción de equipo médico. Otros Motivos:</t>
    </r>
  </si>
  <si>
    <r>
      <t xml:space="preserve">Porcentaje de unidades beneficiadas con los bienes de inversión adquiridos
</t>
    </r>
    <r>
      <rPr>
        <sz val="10"/>
        <rFont val="Soberana Sans"/>
        <family val="2"/>
      </rPr>
      <t xml:space="preserve"> Causa : De los 6 expedientes que llegaron a fallo durante el ejercicio 2021, el de aire acondicionado  con Numero de Procedimiento LA-050GRY040-E31-2021, se declaró desierto a falta de proveeduría que pudiera cumplir con la totalidad de los requisitos técnico¿ administrativos solicitados, así  como el incumplimiento parcial de condiciones administrativas dentro de los requisitos solicitados, dejando de beneficiar 89 Unidades en 8 UMAE´s y 15 Delegaciones ya que no  puedo realizar un nuevo evento para lograr la adjudicación ya que  el ejecutar el programa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2021, con lo cual se tiene el riesgo de que  dicha Secretaría niegue  la ampliación y como el recurso está programado para ejecutarse en 2021 se tiene la posibilidad  de que los devengos contractuales no se realicen Efecto: Los procedimientos recalendarizados para el 2021 (adquisición de equipos de casa maquinas, red fría, centrales de aire grado médico y generadores de vapor) son los que conformaban  el adicional de  las unidades que no se vieron beneficiadas con la programación inicial   y estos equipos  son  instalados en la unidad y no hay opción de ser modificado su destino toda vez que muchos de estos equipos cubren necesidades específicas dentro de los hospitales o  unidades no médicas. Otros Motivos: Se solicitara a la  unidad de inversión de SHCP, la recalendarización del programa  con la finalidad de que puedan ser aplicados  en el 2022 y con ello solventar la necesidad latente en las unidades médicas y no médicas del Instituto.</t>
    </r>
  </si>
  <si>
    <r>
      <t xml:space="preserve">Porcentaje de equipos no médicos  instalados, funcionando y puestos en operación  
</t>
    </r>
    <r>
      <rPr>
        <sz val="10"/>
        <rFont val="Soberana Sans"/>
        <family val="2"/>
      </rPr>
      <t xml:space="preserve"> Causa : En el ejercicio el 2021 se gestionó seis procedimientos de compra (equipos de casa maquinas, red fría, centrales de aire grado médico, generadores de vapor , elevadores y equipos de aire acondicionado)  resultado que el Procedimiento LA-050GRY040-E31-2021, se declaró desierto a falta de proveeduría que pudiera cumplir con la totalidad de los requisitos técnico¿ administrativos solicitados, así  como el incumplimiento parcial de condiciones administrativas dentro de los requisitos solicitados, por lo cual no se concretó la compra de 377 equipos de aire acondicionado. Efecto: Derivado del brote de neumonía denominado como la enfermedad de COVID- 19 que se ha expandido en diversos países; el Consejo de Salubridad General, en sesión extraordinaria celebrada el 19 de marzo de 2020, reconoció la epidemia de enfermedad por el virus SARS-CoV2 (COVID-19) como una enfermedad grave de atención prioritaria. En ese sentido, el mismo día, el Instituto y el SNTSS suscribieron el "ACUERDO PARA LA IMPLEMENTACIÓN DE MEDIDAS PARA EL PERSONAL DEL IMSS, provoco  la reprogramación de los recursos  con los que se contaba para realizar los  expedientes que no se formalizaron  en 2020al 2021 que son el caso de los expedientes de equipos de casa maquinas, red fría, centrales de aire grado médico y generadores de vapor.  El ejecutar  el programa de aire acondicionado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2021, con lo cual se tiene el riesgo de que  dicha Secretaría niegue  la ampliación y como el recurso está programado para ejecutarse en 2021 se tiene la posibilidad  de que los devengos contractuales no se realicen.   Otros Motivos:La dirección de finanzas establece como fecha límite mediados de Diciembre 2021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2021</t>
    </r>
  </si>
  <si>
    <r>
      <t xml:space="preserve">Porcentaje de recepción de equipo adquirido
</t>
    </r>
    <r>
      <rPr>
        <sz val="10"/>
        <rFont val="Soberana Sans"/>
        <family val="2"/>
      </rPr>
      <t xml:space="preserve"> Causa : En los procesos licitatorios, los tiempos de entrega se ajustaron a la complejidad de los equipos, logrando un mayor cumplimiento por parte de los proveedores.  Efecto: Se alcanzó la meta propuesta de recibir más del 80% de los equipos adquiridos. Otros Motivos:</t>
    </r>
  </si>
  <si>
    <r>
      <t xml:space="preserve">Porcentaje de requerimientos actualizados
</t>
    </r>
    <r>
      <rPr>
        <sz val="10"/>
        <rFont val="Soberana Sans"/>
        <family val="2"/>
      </rPr>
      <t xml:space="preserve"> Causa : En el transcurso del año se brindó un curso de capacitación para los usuarios y se dispuso de una mesa de ayuda para el manejo de la proforma requisición electrónica, para atender las dudas y demandas de los usuarios. Efecto: Se alcanzó la meta propuesta de actualizar más del 80% de los requerimientos. Otros Motivos:</t>
    </r>
  </si>
  <si>
    <r>
      <t xml:space="preserve">Porcentaje de requerimientos y detección de necesidades de sustitución de equipo no médico en las Unidades del Ámbito Institucional.
</t>
    </r>
    <r>
      <rPr>
        <sz val="10"/>
        <rFont val="Soberana Sans"/>
        <family val="2"/>
      </rPr>
      <t xml:space="preserve"> Causa : Se recibieron  en la División de Conservación el requerimiento de las 36 delegaciones y 25 UMAE que conforman el Universo Físico del Instituto para sustitución de equipos de aire acondicionado.  Efecto: Derivado  al proceso de adquisición  se  quedo desiertas partidas por lo que no se  pudo adquirir  el requerimiento total solo fueron entregados equipos a 31 Delegaciones y 23 UMAE Otros Motivos:</t>
    </r>
  </si>
  <si>
    <r>
      <t xml:space="preserve">Porcentaje de expedientes que llegan a fallo integrados para la planeación e integración del Programa de Adquisiciones
</t>
    </r>
    <r>
      <rPr>
        <sz val="10"/>
        <rFont val="Soberana Sans"/>
        <family val="2"/>
      </rPr>
      <t xml:space="preserve"> Causa : Derivado de las condiciones que prevalecieron en el año 2020 se vio afectado la  realización de los proyectos de inversión  los cuales  se recalendarizaron ante la Unidad de Inversión de la Secretaria de Hacienda y Crédito  Público. Reiniciando en el ejercicio 2021, dichos  proyectos no estaban contemplados en la programación modificada y se realizaron en el trascurso del ejerció  La reprogramación de los recursos  con los que se contaba para realizar los  expedientes que no se formalizaron  en 2020, obedeció  en el caso del expediente de equipos de casa maquinas, red fría, centrales de aire grado médico y generadores de vapor  por el desfase de la integración del anexo técnico provocada por la las condiciones de la contingencia pandémica generada por el virus SARS-CoV2 (COVID-19).  Tomando en consideración que las condiciones el Área Requirente se vio mermada en la cantidad de personal y la revisión de la información se vio acortada en la agilidad de la revisión para determinar si la información con la que se contaba  para realizar los anexo técnico eran suficientes, por lo que se prolongó la  etapa de integración de la documentación del anexo técnico, lo que provoco un desfase en la programación de adquisición, por ende se vio la necesidad de reprogramar el recurso de los otros programas para el siguiente ejercicio fiscal.     El ejecutar los programas de compra fuera de los tiempos establecidos  traería como consecuencia superar el ejercicio fiscal, se generarían pasivos por el orden del monto de la adjudicación y se tendría que tramitar ante la Unidad de Inversión de la Secretaría de Hacienda y Crédito Público una ampliación a la vigencia de los Proyectos de Inversión actuales los cuales  cuentan con una programación a ejecutarse en  2020,  por lo cual se reprogramo el recurso al 2021.   Efecto: Superando la meta estimada, pero también incrementado el número de expedientes que llegaron a fallo adjudicado, cabe hacer mención que dentro  de  cada expediente  se  involucraron diferentes procedimientos de compra para lograr la adjudicación y con ello subsanar la necesidad expresada por las Delegaciones y UMAE. Otros Motivos:El incumplimiento parcial de condiciones administrativas dentro de los requisitos solicitados,  provocó que  se efectuaran varias rondas de procedimientos en el contexto de un solo expediente retrasando en varios casos el inicio de los trabajos, suministro, desinstalación, instalación, puesta en operación y capacitación    </t>
    </r>
  </si>
  <si>
    <r>
      <t xml:space="preserve">Porcentaje de adquisición de equipo médico 
</t>
    </r>
    <r>
      <rPr>
        <sz val="10"/>
        <rFont val="Soberana Sans"/>
        <family val="2"/>
      </rPr>
      <t xml:space="preserve"> Causa : Derivado del comportamiento epidemiológico de la pandemia por COVID-19, el programa de adquisiciones tuvo que ser modificado para comprar equipo para atención de pacientes afectados por COVID-19. Varias carteras de inversión fueron reprogramadas para ejecutarse en el 2022.  Otro factor en contra fue que varias partidas de los procesos licitatorios resultaran desiertas. Adicionalmente, se generaron montos considerables de pasivos de los ejercicios fiscales previos lo que ocasionó que el presupuesto tuviera que ser re-dirigido al pago de los equipos pendientes. Efecto: El efecto fue que no se alcanzara la meta de adquirir los equipos planeados. Otros Motivos:</t>
    </r>
  </si>
  <si>
    <t>Reporte de avance de los Indicadores de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</si>
</sst>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
  </numFmts>
  <fonts count="34">
    <font>
      <sz val="10"/>
      <name val="Soberana Sans"/>
    </font>
    <font>
      <sz val="11"/>
      <color theme="1"/>
      <name val="Montserrat"/>
      <family val="2"/>
    </font>
    <font>
      <sz val="18"/>
      <color theme="3"/>
      <name val="Calibri Light"/>
      <family val="2"/>
      <scheme val="major"/>
    </font>
    <font>
      <b/>
      <sz val="15"/>
      <color theme="3"/>
      <name val="Montserrat"/>
      <family val="2"/>
    </font>
    <font>
      <b/>
      <sz val="13"/>
      <color theme="3"/>
      <name val="Montserrat"/>
      <family val="2"/>
    </font>
    <font>
      <b/>
      <sz val="11"/>
      <color theme="3"/>
      <name val="Montserrat"/>
      <family val="2"/>
    </font>
    <font>
      <sz val="11"/>
      <color rgb="FF006100"/>
      <name val="Montserrat"/>
      <family val="2"/>
    </font>
    <font>
      <sz val="11"/>
      <color rgb="FF9C0006"/>
      <name val="Montserrat"/>
      <family val="2"/>
    </font>
    <font>
      <sz val="11"/>
      <color rgb="FF9C5700"/>
      <name val="Montserrat"/>
      <family val="2"/>
    </font>
    <font>
      <sz val="11"/>
      <color rgb="FF3F3F76"/>
      <name val="Montserrat"/>
      <family val="2"/>
    </font>
    <font>
      <b/>
      <sz val="11"/>
      <color rgb="FF3F3F3F"/>
      <name val="Montserrat"/>
      <family val="2"/>
    </font>
    <font>
      <b/>
      <sz val="11"/>
      <color rgb="FFFA7D00"/>
      <name val="Montserrat"/>
      <family val="2"/>
    </font>
    <font>
      <sz val="11"/>
      <color rgb="FFFA7D00"/>
      <name val="Montserrat"/>
      <family val="2"/>
    </font>
    <font>
      <b/>
      <sz val="11"/>
      <color theme="0"/>
      <name val="Montserrat"/>
      <family val="2"/>
    </font>
    <font>
      <sz val="11"/>
      <color rgb="FFFF0000"/>
      <name val="Montserrat"/>
      <family val="2"/>
    </font>
    <font>
      <i/>
      <sz val="11"/>
      <color rgb="FF7F7F7F"/>
      <name val="Montserrat"/>
      <family val="2"/>
    </font>
    <font>
      <b/>
      <sz val="11"/>
      <color theme="1"/>
      <name val="Montserrat"/>
      <family val="2"/>
    </font>
    <font>
      <sz val="11"/>
      <color theme="0"/>
      <name val="Montserrat"/>
      <family val="2"/>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view="pageBreakPreview" zoomScale="80" zoomScaleNormal="80" zoomScaleSheetLayoutView="80" workbookViewId="0">
      <selection activeCell="N10" sqref="N10"/>
    </sheetView>
  </sheetViews>
  <sheetFormatPr baseColWidth="10" defaultColWidth="5.7109375" defaultRowHeight="12.75"/>
  <cols>
    <col min="1" max="1" width="4" style="1" customWidth="1"/>
    <col min="2" max="16384" width="5.7109375" style="1"/>
  </cols>
  <sheetData>
    <row r="1" spans="2:30" s="2" customFormat="1" ht="48" customHeight="1">
      <c r="B1" s="3" t="s">
        <v>498</v>
      </c>
      <c r="C1" s="3"/>
      <c r="D1" s="3"/>
      <c r="E1" s="3"/>
      <c r="F1" s="3"/>
      <c r="G1" s="3"/>
      <c r="H1" s="3"/>
      <c r="I1" s="3"/>
      <c r="J1" s="3"/>
      <c r="K1" s="3"/>
      <c r="L1" s="3"/>
      <c r="M1" s="3"/>
      <c r="N1" s="3"/>
      <c r="O1" s="3"/>
      <c r="P1" s="3"/>
      <c r="Q1" s="4" t="s">
        <v>0</v>
      </c>
    </row>
    <row r="2" spans="2:30" ht="13.5" customHeight="1"/>
    <row r="3" spans="2:30" ht="13.5" customHeight="1"/>
    <row r="4" spans="2:30" ht="13.5" customHeight="1"/>
    <row r="5" spans="2:30" ht="13.5" customHeight="1"/>
    <row r="6" spans="2:30" ht="13.5" customHeight="1"/>
    <row r="7" spans="2:30" ht="13.5" customHeight="1"/>
    <row r="8" spans="2:30" ht="13.5" customHeight="1"/>
    <row r="9" spans="2:30" ht="13.5" customHeight="1"/>
    <row r="10" spans="2:30" ht="13.5" customHeight="1"/>
    <row r="11" spans="2:30" ht="13.5" customHeight="1">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row r="86" spans="4:28" ht="13.5" customHeight="1"/>
    <row r="87" spans="4:28" ht="13.5" customHeight="1"/>
    <row r="88" spans="4:28" ht="13.5" customHeight="1"/>
    <row r="89" spans="4:28" ht="13.5" customHeight="1"/>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3"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460</v>
      </c>
      <c r="D4" s="19" t="s">
        <v>461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462</v>
      </c>
      <c r="D11" s="62"/>
      <c r="E11" s="62"/>
      <c r="F11" s="62"/>
      <c r="G11" s="62"/>
      <c r="H11" s="62"/>
      <c r="I11" s="62" t="s">
        <v>463</v>
      </c>
      <c r="J11" s="62"/>
      <c r="K11" s="62"/>
      <c r="L11" s="62" t="s">
        <v>464</v>
      </c>
      <c r="M11" s="62"/>
      <c r="N11" s="62"/>
      <c r="O11" s="62"/>
      <c r="P11" s="63" t="s">
        <v>14</v>
      </c>
      <c r="Q11" s="63" t="s">
        <v>465</v>
      </c>
      <c r="R11" s="104">
        <v>93.03</v>
      </c>
      <c r="S11" s="104">
        <v>93.03</v>
      </c>
      <c r="T11" s="104" t="s">
        <v>221</v>
      </c>
      <c r="U11" s="64" t="str">
        <f t="shared" ref="U11:U19" si="0">IF(ISERR(T11/S11*100),"N/A",T11/S11*100)</f>
        <v>N/A</v>
      </c>
    </row>
    <row r="12" spans="1:34" ht="75" customHeight="1" thickTop="1">
      <c r="A12" s="60"/>
      <c r="B12" s="61" t="s">
        <v>52</v>
      </c>
      <c r="C12" s="62" t="s">
        <v>466</v>
      </c>
      <c r="D12" s="62"/>
      <c r="E12" s="62"/>
      <c r="F12" s="62"/>
      <c r="G12" s="62"/>
      <c r="H12" s="62"/>
      <c r="I12" s="62" t="s">
        <v>467</v>
      </c>
      <c r="J12" s="62"/>
      <c r="K12" s="62"/>
      <c r="L12" s="62" t="s">
        <v>468</v>
      </c>
      <c r="M12" s="62"/>
      <c r="N12" s="62"/>
      <c r="O12" s="62"/>
      <c r="P12" s="63" t="s">
        <v>469</v>
      </c>
      <c r="Q12" s="63" t="s">
        <v>470</v>
      </c>
      <c r="R12" s="63">
        <v>80</v>
      </c>
      <c r="S12" s="63">
        <v>80</v>
      </c>
      <c r="T12" s="63">
        <v>78</v>
      </c>
      <c r="U12" s="64">
        <f t="shared" si="0"/>
        <v>97.5</v>
      </c>
    </row>
    <row r="13" spans="1:34" ht="75" customHeight="1" thickBot="1">
      <c r="A13" s="60"/>
      <c r="B13" s="65" t="s">
        <v>44</v>
      </c>
      <c r="C13" s="66" t="s">
        <v>44</v>
      </c>
      <c r="D13" s="66"/>
      <c r="E13" s="66"/>
      <c r="F13" s="66"/>
      <c r="G13" s="66"/>
      <c r="H13" s="66"/>
      <c r="I13" s="66" t="s">
        <v>471</v>
      </c>
      <c r="J13" s="66"/>
      <c r="K13" s="66"/>
      <c r="L13" s="66" t="s">
        <v>472</v>
      </c>
      <c r="M13" s="66"/>
      <c r="N13" s="66"/>
      <c r="O13" s="66"/>
      <c r="P13" s="67" t="s">
        <v>59</v>
      </c>
      <c r="Q13" s="67" t="s">
        <v>43</v>
      </c>
      <c r="R13" s="67">
        <v>80.09</v>
      </c>
      <c r="S13" s="67">
        <v>80.09</v>
      </c>
      <c r="T13" s="67">
        <v>75</v>
      </c>
      <c r="U13" s="68">
        <f t="shared" si="0"/>
        <v>93.64464976900986</v>
      </c>
    </row>
    <row r="14" spans="1:34" ht="75" customHeight="1" thickTop="1">
      <c r="A14" s="60"/>
      <c r="B14" s="61" t="s">
        <v>62</v>
      </c>
      <c r="C14" s="62" t="s">
        <v>473</v>
      </c>
      <c r="D14" s="62"/>
      <c r="E14" s="62"/>
      <c r="F14" s="62"/>
      <c r="G14" s="62"/>
      <c r="H14" s="62"/>
      <c r="I14" s="62" t="s">
        <v>474</v>
      </c>
      <c r="J14" s="62"/>
      <c r="K14" s="62"/>
      <c r="L14" s="62" t="s">
        <v>475</v>
      </c>
      <c r="M14" s="62"/>
      <c r="N14" s="62"/>
      <c r="O14" s="62"/>
      <c r="P14" s="63" t="s">
        <v>59</v>
      </c>
      <c r="Q14" s="63" t="s">
        <v>465</v>
      </c>
      <c r="R14" s="63">
        <v>80</v>
      </c>
      <c r="S14" s="63">
        <v>80</v>
      </c>
      <c r="T14" s="63">
        <v>46.73</v>
      </c>
      <c r="U14" s="64">
        <f t="shared" si="0"/>
        <v>58.412500000000001</v>
      </c>
    </row>
    <row r="15" spans="1:34" ht="75" customHeight="1" thickBot="1">
      <c r="A15" s="60"/>
      <c r="B15" s="65" t="s">
        <v>44</v>
      </c>
      <c r="C15" s="66" t="s">
        <v>44</v>
      </c>
      <c r="D15" s="66"/>
      <c r="E15" s="66"/>
      <c r="F15" s="66"/>
      <c r="G15" s="66"/>
      <c r="H15" s="66"/>
      <c r="I15" s="66" t="s">
        <v>476</v>
      </c>
      <c r="J15" s="66"/>
      <c r="K15" s="66"/>
      <c r="L15" s="66" t="s">
        <v>477</v>
      </c>
      <c r="M15" s="66"/>
      <c r="N15" s="66"/>
      <c r="O15" s="66"/>
      <c r="P15" s="67" t="s">
        <v>59</v>
      </c>
      <c r="Q15" s="67" t="s">
        <v>43</v>
      </c>
      <c r="R15" s="67">
        <v>80</v>
      </c>
      <c r="S15" s="67">
        <v>80</v>
      </c>
      <c r="T15" s="67">
        <v>88.3</v>
      </c>
      <c r="U15" s="68">
        <f t="shared" si="0"/>
        <v>110.375</v>
      </c>
    </row>
    <row r="16" spans="1:34" ht="75" customHeight="1" thickTop="1">
      <c r="A16" s="60"/>
      <c r="B16" s="61" t="s">
        <v>78</v>
      </c>
      <c r="C16" s="62" t="s">
        <v>478</v>
      </c>
      <c r="D16" s="62"/>
      <c r="E16" s="62"/>
      <c r="F16" s="62"/>
      <c r="G16" s="62"/>
      <c r="H16" s="62"/>
      <c r="I16" s="62" t="s">
        <v>479</v>
      </c>
      <c r="J16" s="62"/>
      <c r="K16" s="62"/>
      <c r="L16" s="62" t="s">
        <v>480</v>
      </c>
      <c r="M16" s="62"/>
      <c r="N16" s="62"/>
      <c r="O16" s="62"/>
      <c r="P16" s="63" t="s">
        <v>59</v>
      </c>
      <c r="Q16" s="63" t="s">
        <v>481</v>
      </c>
      <c r="R16" s="63">
        <v>80</v>
      </c>
      <c r="S16" s="63">
        <v>80</v>
      </c>
      <c r="T16" s="63">
        <v>86.2</v>
      </c>
      <c r="U16" s="64">
        <f t="shared" si="0"/>
        <v>107.75000000000001</v>
      </c>
    </row>
    <row r="17" spans="1:22" ht="75" customHeight="1">
      <c r="A17" s="60"/>
      <c r="B17" s="65" t="s">
        <v>44</v>
      </c>
      <c r="C17" s="66" t="s">
        <v>44</v>
      </c>
      <c r="D17" s="66"/>
      <c r="E17" s="66"/>
      <c r="F17" s="66"/>
      <c r="G17" s="66"/>
      <c r="H17" s="66"/>
      <c r="I17" s="66" t="s">
        <v>482</v>
      </c>
      <c r="J17" s="66"/>
      <c r="K17" s="66"/>
      <c r="L17" s="66" t="s">
        <v>483</v>
      </c>
      <c r="M17" s="66"/>
      <c r="N17" s="66"/>
      <c r="O17" s="66"/>
      <c r="P17" s="67" t="s">
        <v>59</v>
      </c>
      <c r="Q17" s="67" t="s">
        <v>465</v>
      </c>
      <c r="R17" s="67">
        <v>73.77</v>
      </c>
      <c r="S17" s="67">
        <v>73.77</v>
      </c>
      <c r="T17" s="67">
        <v>85.24</v>
      </c>
      <c r="U17" s="68">
        <f t="shared" si="0"/>
        <v>115.54832587772808</v>
      </c>
    </row>
    <row r="18" spans="1:22" ht="75" customHeight="1">
      <c r="A18" s="60"/>
      <c r="B18" s="65" t="s">
        <v>44</v>
      </c>
      <c r="C18" s="66" t="s">
        <v>484</v>
      </c>
      <c r="D18" s="66"/>
      <c r="E18" s="66"/>
      <c r="F18" s="66"/>
      <c r="G18" s="66"/>
      <c r="H18" s="66"/>
      <c r="I18" s="66" t="s">
        <v>485</v>
      </c>
      <c r="J18" s="66"/>
      <c r="K18" s="66"/>
      <c r="L18" s="66" t="s">
        <v>486</v>
      </c>
      <c r="M18" s="66"/>
      <c r="N18" s="66"/>
      <c r="O18" s="66"/>
      <c r="P18" s="67" t="s">
        <v>59</v>
      </c>
      <c r="Q18" s="67" t="s">
        <v>202</v>
      </c>
      <c r="R18" s="67">
        <v>66.66</v>
      </c>
      <c r="S18" s="67">
        <v>66.66</v>
      </c>
      <c r="T18" s="67">
        <v>83.33</v>
      </c>
      <c r="U18" s="68">
        <f t="shared" si="0"/>
        <v>125.00750075007501</v>
      </c>
    </row>
    <row r="19" spans="1:22" ht="75" customHeight="1" thickBot="1">
      <c r="A19" s="60"/>
      <c r="B19" s="65" t="s">
        <v>44</v>
      </c>
      <c r="C19" s="66" t="s">
        <v>44</v>
      </c>
      <c r="D19" s="66"/>
      <c r="E19" s="66"/>
      <c r="F19" s="66"/>
      <c r="G19" s="66"/>
      <c r="H19" s="66"/>
      <c r="I19" s="66" t="s">
        <v>487</v>
      </c>
      <c r="J19" s="66"/>
      <c r="K19" s="66"/>
      <c r="L19" s="66" t="s">
        <v>488</v>
      </c>
      <c r="M19" s="66"/>
      <c r="N19" s="66"/>
      <c r="O19" s="66"/>
      <c r="P19" s="67" t="s">
        <v>59</v>
      </c>
      <c r="Q19" s="67" t="s">
        <v>413</v>
      </c>
      <c r="R19" s="67">
        <v>75</v>
      </c>
      <c r="S19" s="67">
        <v>75</v>
      </c>
      <c r="T19" s="67">
        <v>25.6</v>
      </c>
      <c r="U19" s="68">
        <f t="shared" si="0"/>
        <v>34.13333333333334</v>
      </c>
    </row>
    <row r="20" spans="1:22" ht="22.5" customHeight="1" thickTop="1" thickBot="1">
      <c r="B20" s="13" t="s">
        <v>89</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90</v>
      </c>
      <c r="S21" s="44" t="s">
        <v>91</v>
      </c>
      <c r="T21" s="76" t="s">
        <v>92</v>
      </c>
      <c r="U21" s="44" t="s">
        <v>93</v>
      </c>
    </row>
    <row r="22" spans="1:22" ht="26.25" customHeight="1" thickBot="1">
      <c r="B22" s="77"/>
      <c r="C22" s="78"/>
      <c r="D22" s="78"/>
      <c r="E22" s="78"/>
      <c r="F22" s="78"/>
      <c r="G22" s="78"/>
      <c r="H22" s="79"/>
      <c r="I22" s="79"/>
      <c r="J22" s="79"/>
      <c r="K22" s="79"/>
      <c r="L22" s="79"/>
      <c r="M22" s="79"/>
      <c r="N22" s="79"/>
      <c r="O22" s="79"/>
      <c r="P22" s="80"/>
      <c r="Q22" s="81"/>
      <c r="R22" s="82" t="s">
        <v>94</v>
      </c>
      <c r="S22" s="81" t="s">
        <v>94</v>
      </c>
      <c r="T22" s="81" t="s">
        <v>94</v>
      </c>
      <c r="U22" s="81" t="s">
        <v>95</v>
      </c>
    </row>
    <row r="23" spans="1:22" ht="13.5" customHeight="1" thickBot="1">
      <c r="B23" s="83" t="s">
        <v>96</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97</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98</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99</v>
      </c>
      <c r="C26" s="97"/>
      <c r="D26" s="97"/>
      <c r="E26" s="97"/>
      <c r="F26" s="97"/>
      <c r="G26" s="97"/>
      <c r="H26" s="97"/>
      <c r="I26" s="97"/>
      <c r="J26" s="97"/>
      <c r="K26" s="97"/>
      <c r="L26" s="97"/>
      <c r="M26" s="97"/>
      <c r="N26" s="97"/>
      <c r="O26" s="97"/>
      <c r="P26" s="97"/>
      <c r="Q26" s="97"/>
      <c r="R26" s="97"/>
      <c r="S26" s="97"/>
      <c r="T26" s="97"/>
      <c r="U26" s="96"/>
    </row>
    <row r="27" spans="1:22" ht="59.85" customHeight="1">
      <c r="B27" s="98" t="s">
        <v>489</v>
      </c>
      <c r="C27" s="100"/>
      <c r="D27" s="100"/>
      <c r="E27" s="100"/>
      <c r="F27" s="100"/>
      <c r="G27" s="100"/>
      <c r="H27" s="100"/>
      <c r="I27" s="100"/>
      <c r="J27" s="100"/>
      <c r="K27" s="100"/>
      <c r="L27" s="100"/>
      <c r="M27" s="100"/>
      <c r="N27" s="100"/>
      <c r="O27" s="100"/>
      <c r="P27" s="100"/>
      <c r="Q27" s="100"/>
      <c r="R27" s="100"/>
      <c r="S27" s="100"/>
      <c r="T27" s="100"/>
      <c r="U27" s="99"/>
    </row>
    <row r="28" spans="1:22" ht="90.75" customHeight="1">
      <c r="B28" s="98" t="s">
        <v>490</v>
      </c>
      <c r="C28" s="100"/>
      <c r="D28" s="100"/>
      <c r="E28" s="100"/>
      <c r="F28" s="100"/>
      <c r="G28" s="100"/>
      <c r="H28" s="100"/>
      <c r="I28" s="100"/>
      <c r="J28" s="100"/>
      <c r="K28" s="100"/>
      <c r="L28" s="100"/>
      <c r="M28" s="100"/>
      <c r="N28" s="100"/>
      <c r="O28" s="100"/>
      <c r="P28" s="100"/>
      <c r="Q28" s="100"/>
      <c r="R28" s="100"/>
      <c r="S28" s="100"/>
      <c r="T28" s="100"/>
      <c r="U28" s="99"/>
    </row>
    <row r="29" spans="1:22" ht="161.1" customHeight="1">
      <c r="B29" s="98" t="s">
        <v>491</v>
      </c>
      <c r="C29" s="100"/>
      <c r="D29" s="100"/>
      <c r="E29" s="100"/>
      <c r="F29" s="100"/>
      <c r="G29" s="100"/>
      <c r="H29" s="100"/>
      <c r="I29" s="100"/>
      <c r="J29" s="100"/>
      <c r="K29" s="100"/>
      <c r="L29" s="100"/>
      <c r="M29" s="100"/>
      <c r="N29" s="100"/>
      <c r="O29" s="100"/>
      <c r="P29" s="100"/>
      <c r="Q29" s="100"/>
      <c r="R29" s="100"/>
      <c r="S29" s="100"/>
      <c r="T29" s="100"/>
      <c r="U29" s="99"/>
    </row>
    <row r="30" spans="1:22" ht="151.5" customHeight="1">
      <c r="B30" s="98" t="s">
        <v>492</v>
      </c>
      <c r="C30" s="100"/>
      <c r="D30" s="100"/>
      <c r="E30" s="100"/>
      <c r="F30" s="100"/>
      <c r="G30" s="100"/>
      <c r="H30" s="100"/>
      <c r="I30" s="100"/>
      <c r="J30" s="100"/>
      <c r="K30" s="100"/>
      <c r="L30" s="100"/>
      <c r="M30" s="100"/>
      <c r="N30" s="100"/>
      <c r="O30" s="100"/>
      <c r="P30" s="100"/>
      <c r="Q30" s="100"/>
      <c r="R30" s="100"/>
      <c r="S30" s="100"/>
      <c r="T30" s="100"/>
      <c r="U30" s="99"/>
    </row>
    <row r="31" spans="1:22" ht="25.5" customHeight="1">
      <c r="B31" s="98" t="s">
        <v>493</v>
      </c>
      <c r="C31" s="100"/>
      <c r="D31" s="100"/>
      <c r="E31" s="100"/>
      <c r="F31" s="100"/>
      <c r="G31" s="100"/>
      <c r="H31" s="100"/>
      <c r="I31" s="100"/>
      <c r="J31" s="100"/>
      <c r="K31" s="100"/>
      <c r="L31" s="100"/>
      <c r="M31" s="100"/>
      <c r="N31" s="100"/>
      <c r="O31" s="100"/>
      <c r="P31" s="100"/>
      <c r="Q31" s="100"/>
      <c r="R31" s="100"/>
      <c r="S31" s="100"/>
      <c r="T31" s="100"/>
      <c r="U31" s="99"/>
    </row>
    <row r="32" spans="1:22" ht="30" customHeight="1">
      <c r="B32" s="98" t="s">
        <v>494</v>
      </c>
      <c r="C32" s="100"/>
      <c r="D32" s="100"/>
      <c r="E32" s="100"/>
      <c r="F32" s="100"/>
      <c r="G32" s="100"/>
      <c r="H32" s="100"/>
      <c r="I32" s="100"/>
      <c r="J32" s="100"/>
      <c r="K32" s="100"/>
      <c r="L32" s="100"/>
      <c r="M32" s="100"/>
      <c r="N32" s="100"/>
      <c r="O32" s="100"/>
      <c r="P32" s="100"/>
      <c r="Q32" s="100"/>
      <c r="R32" s="100"/>
      <c r="S32" s="100"/>
      <c r="T32" s="100"/>
      <c r="U32" s="99"/>
    </row>
    <row r="33" spans="2:21" ht="44.1" customHeight="1">
      <c r="B33" s="98" t="s">
        <v>495</v>
      </c>
      <c r="C33" s="100"/>
      <c r="D33" s="100"/>
      <c r="E33" s="100"/>
      <c r="F33" s="100"/>
      <c r="G33" s="100"/>
      <c r="H33" s="100"/>
      <c r="I33" s="100"/>
      <c r="J33" s="100"/>
      <c r="K33" s="100"/>
      <c r="L33" s="100"/>
      <c r="M33" s="100"/>
      <c r="N33" s="100"/>
      <c r="O33" s="100"/>
      <c r="P33" s="100"/>
      <c r="Q33" s="100"/>
      <c r="R33" s="100"/>
      <c r="S33" s="100"/>
      <c r="T33" s="100"/>
      <c r="U33" s="99"/>
    </row>
    <row r="34" spans="2:21" ht="161.1" customHeight="1">
      <c r="B34" s="98" t="s">
        <v>496</v>
      </c>
      <c r="C34" s="100"/>
      <c r="D34" s="100"/>
      <c r="E34" s="100"/>
      <c r="F34" s="100"/>
      <c r="G34" s="100"/>
      <c r="H34" s="100"/>
      <c r="I34" s="100"/>
      <c r="J34" s="100"/>
      <c r="K34" s="100"/>
      <c r="L34" s="100"/>
      <c r="M34" s="100"/>
      <c r="N34" s="100"/>
      <c r="O34" s="100"/>
      <c r="P34" s="100"/>
      <c r="Q34" s="100"/>
      <c r="R34" s="100"/>
      <c r="S34" s="100"/>
      <c r="T34" s="100"/>
      <c r="U34" s="99"/>
    </row>
    <row r="35" spans="2:21" ht="58.35" customHeight="1" thickBot="1">
      <c r="B35" s="101" t="s">
        <v>497</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5" sqref="B5:U5"/>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39</v>
      </c>
      <c r="D11" s="62"/>
      <c r="E11" s="62"/>
      <c r="F11" s="62"/>
      <c r="G11" s="62"/>
      <c r="H11" s="62"/>
      <c r="I11" s="62" t="s">
        <v>40</v>
      </c>
      <c r="J11" s="62"/>
      <c r="K11" s="62"/>
      <c r="L11" s="62" t="s">
        <v>41</v>
      </c>
      <c r="M11" s="62"/>
      <c r="N11" s="62"/>
      <c r="O11" s="62"/>
      <c r="P11" s="63" t="s">
        <v>42</v>
      </c>
      <c r="Q11" s="63" t="s">
        <v>43</v>
      </c>
      <c r="R11" s="63">
        <v>4.3</v>
      </c>
      <c r="S11" s="63">
        <v>4.3</v>
      </c>
      <c r="T11" s="63">
        <v>3.3</v>
      </c>
      <c r="U11" s="64">
        <f>IF(ISERR((S11-T11)*100/S11+100),"N/A",(S11-T11)*100/S11+100)</f>
        <v>123.25581395348837</v>
      </c>
    </row>
    <row r="12" spans="1:34" ht="75" customHeight="1">
      <c r="A12" s="60"/>
      <c r="B12" s="65" t="s">
        <v>44</v>
      </c>
      <c r="C12" s="66" t="s">
        <v>44</v>
      </c>
      <c r="D12" s="66"/>
      <c r="E12" s="66"/>
      <c r="F12" s="66"/>
      <c r="G12" s="66"/>
      <c r="H12" s="66"/>
      <c r="I12" s="66" t="s">
        <v>45</v>
      </c>
      <c r="J12" s="66"/>
      <c r="K12" s="66"/>
      <c r="L12" s="66" t="s">
        <v>46</v>
      </c>
      <c r="M12" s="66"/>
      <c r="N12" s="66"/>
      <c r="O12" s="66"/>
      <c r="P12" s="67" t="s">
        <v>42</v>
      </c>
      <c r="Q12" s="67" t="s">
        <v>43</v>
      </c>
      <c r="R12" s="67">
        <v>0.84</v>
      </c>
      <c r="S12" s="67">
        <v>0.84</v>
      </c>
      <c r="T12" s="67">
        <v>0.82</v>
      </c>
      <c r="U12" s="68">
        <f>IF(ISERR((S12-T12)*100/S12+100),"N/A",(S12-T12)*100/S12+100)</f>
        <v>102.38095238095238</v>
      </c>
    </row>
    <row r="13" spans="1:34" ht="75" customHeight="1">
      <c r="A13" s="60"/>
      <c r="B13" s="65" t="s">
        <v>44</v>
      </c>
      <c r="C13" s="66" t="s">
        <v>44</v>
      </c>
      <c r="D13" s="66"/>
      <c r="E13" s="66"/>
      <c r="F13" s="66"/>
      <c r="G13" s="66"/>
      <c r="H13" s="66"/>
      <c r="I13" s="66" t="s">
        <v>47</v>
      </c>
      <c r="J13" s="66"/>
      <c r="K13" s="66"/>
      <c r="L13" s="66" t="s">
        <v>48</v>
      </c>
      <c r="M13" s="66"/>
      <c r="N13" s="66"/>
      <c r="O13" s="66"/>
      <c r="P13" s="67" t="s">
        <v>42</v>
      </c>
      <c r="Q13" s="67" t="s">
        <v>43</v>
      </c>
      <c r="R13" s="67">
        <v>8.4</v>
      </c>
      <c r="S13" s="67">
        <v>8.4</v>
      </c>
      <c r="T13" s="67">
        <v>6</v>
      </c>
      <c r="U13" s="68">
        <f>IF(ISERR((S13-T13)*100/S13+100),"N/A",(S13-T13)*100/S13+100)</f>
        <v>128.57142857142858</v>
      </c>
    </row>
    <row r="14" spans="1:34" ht="75" customHeight="1" thickBot="1">
      <c r="A14" s="60"/>
      <c r="B14" s="65" t="s">
        <v>44</v>
      </c>
      <c r="C14" s="66" t="s">
        <v>44</v>
      </c>
      <c r="D14" s="66"/>
      <c r="E14" s="66"/>
      <c r="F14" s="66"/>
      <c r="G14" s="66"/>
      <c r="H14" s="66"/>
      <c r="I14" s="66" t="s">
        <v>49</v>
      </c>
      <c r="J14" s="66"/>
      <c r="K14" s="66"/>
      <c r="L14" s="66" t="s">
        <v>50</v>
      </c>
      <c r="M14" s="66"/>
      <c r="N14" s="66"/>
      <c r="O14" s="66"/>
      <c r="P14" s="67" t="s">
        <v>51</v>
      </c>
      <c r="Q14" s="67" t="s">
        <v>43</v>
      </c>
      <c r="R14" s="69">
        <v>79.3</v>
      </c>
      <c r="S14" s="69">
        <v>79.3</v>
      </c>
      <c r="T14" s="69">
        <v>75.91</v>
      </c>
      <c r="U14" s="68">
        <f>IF(ISERR(T14/S14*100),"N/A",T14/S14*100)</f>
        <v>95.725094577553591</v>
      </c>
    </row>
    <row r="15" spans="1:34" ht="75" customHeight="1" thickTop="1">
      <c r="A15" s="60"/>
      <c r="B15" s="61" t="s">
        <v>52</v>
      </c>
      <c r="C15" s="62" t="s">
        <v>53</v>
      </c>
      <c r="D15" s="62"/>
      <c r="E15" s="62"/>
      <c r="F15" s="62"/>
      <c r="G15" s="62"/>
      <c r="H15" s="62"/>
      <c r="I15" s="62" t="s">
        <v>54</v>
      </c>
      <c r="J15" s="62"/>
      <c r="K15" s="62"/>
      <c r="L15" s="62" t="s">
        <v>55</v>
      </c>
      <c r="M15" s="62"/>
      <c r="N15" s="62"/>
      <c r="O15" s="62"/>
      <c r="P15" s="63" t="s">
        <v>56</v>
      </c>
      <c r="Q15" s="63" t="s">
        <v>43</v>
      </c>
      <c r="R15" s="63">
        <v>10</v>
      </c>
      <c r="S15" s="63">
        <v>10</v>
      </c>
      <c r="T15" s="63">
        <v>8.1</v>
      </c>
      <c r="U15" s="64">
        <f>IF(ISERR((S15-T15)*100/S15+100),"N/A",(S15-T15)*100/S15+100)</f>
        <v>119</v>
      </c>
    </row>
    <row r="16" spans="1:34" ht="75" customHeight="1">
      <c r="A16" s="60"/>
      <c r="B16" s="65" t="s">
        <v>44</v>
      </c>
      <c r="C16" s="66" t="s">
        <v>44</v>
      </c>
      <c r="D16" s="66"/>
      <c r="E16" s="66"/>
      <c r="F16" s="66"/>
      <c r="G16" s="66"/>
      <c r="H16" s="66"/>
      <c r="I16" s="66" t="s">
        <v>57</v>
      </c>
      <c r="J16" s="66"/>
      <c r="K16" s="66"/>
      <c r="L16" s="66" t="s">
        <v>58</v>
      </c>
      <c r="M16" s="66"/>
      <c r="N16" s="66"/>
      <c r="O16" s="66"/>
      <c r="P16" s="67" t="s">
        <v>59</v>
      </c>
      <c r="Q16" s="67" t="s">
        <v>43</v>
      </c>
      <c r="R16" s="67">
        <v>63.5</v>
      </c>
      <c r="S16" s="67">
        <v>63.5</v>
      </c>
      <c r="T16" s="67">
        <v>35.200000000000003</v>
      </c>
      <c r="U16" s="68">
        <f>IF(ISERR(T16/S16*100),"N/A",T16/S16*100)</f>
        <v>55.433070866141733</v>
      </c>
    </row>
    <row r="17" spans="1:22" ht="75" customHeight="1" thickBot="1">
      <c r="A17" s="60"/>
      <c r="B17" s="65" t="s">
        <v>44</v>
      </c>
      <c r="C17" s="66" t="s">
        <v>44</v>
      </c>
      <c r="D17" s="66"/>
      <c r="E17" s="66"/>
      <c r="F17" s="66"/>
      <c r="G17" s="66"/>
      <c r="H17" s="66"/>
      <c r="I17" s="66" t="s">
        <v>60</v>
      </c>
      <c r="J17" s="66"/>
      <c r="K17" s="66"/>
      <c r="L17" s="66" t="s">
        <v>61</v>
      </c>
      <c r="M17" s="66"/>
      <c r="N17" s="66"/>
      <c r="O17" s="66"/>
      <c r="P17" s="67" t="s">
        <v>59</v>
      </c>
      <c r="Q17" s="67" t="s">
        <v>43</v>
      </c>
      <c r="R17" s="67">
        <v>12.9</v>
      </c>
      <c r="S17" s="67">
        <v>12.9</v>
      </c>
      <c r="T17" s="67">
        <v>17</v>
      </c>
      <c r="U17" s="68">
        <f>IF(ISERR((S17-T17)*100/S17+100),"N/A",(S17-T17)*100/S17+100)</f>
        <v>68.217054263565899</v>
      </c>
    </row>
    <row r="18" spans="1:22" ht="75" customHeight="1" thickTop="1">
      <c r="A18" s="60"/>
      <c r="B18" s="61" t="s">
        <v>62</v>
      </c>
      <c r="C18" s="62" t="s">
        <v>63</v>
      </c>
      <c r="D18" s="62"/>
      <c r="E18" s="62"/>
      <c r="F18" s="62"/>
      <c r="G18" s="62"/>
      <c r="H18" s="62"/>
      <c r="I18" s="62" t="s">
        <v>64</v>
      </c>
      <c r="J18" s="62"/>
      <c r="K18" s="62"/>
      <c r="L18" s="62" t="s">
        <v>65</v>
      </c>
      <c r="M18" s="62"/>
      <c r="N18" s="62"/>
      <c r="O18" s="62"/>
      <c r="P18" s="63" t="s">
        <v>59</v>
      </c>
      <c r="Q18" s="63" t="s">
        <v>66</v>
      </c>
      <c r="R18" s="63">
        <v>28</v>
      </c>
      <c r="S18" s="63">
        <v>28</v>
      </c>
      <c r="T18" s="63">
        <v>16.71</v>
      </c>
      <c r="U18" s="64">
        <f t="shared" ref="U18:U26" si="0">IF(ISERR(T18/S18*100),"N/A",T18/S18*100)</f>
        <v>59.678571428571438</v>
      </c>
    </row>
    <row r="19" spans="1:22" ht="75" customHeight="1">
      <c r="A19" s="60"/>
      <c r="B19" s="65" t="s">
        <v>44</v>
      </c>
      <c r="C19" s="66" t="s">
        <v>44</v>
      </c>
      <c r="D19" s="66"/>
      <c r="E19" s="66"/>
      <c r="F19" s="66"/>
      <c r="G19" s="66"/>
      <c r="H19" s="66"/>
      <c r="I19" s="66" t="s">
        <v>67</v>
      </c>
      <c r="J19" s="66"/>
      <c r="K19" s="66"/>
      <c r="L19" s="66" t="s">
        <v>68</v>
      </c>
      <c r="M19" s="66"/>
      <c r="N19" s="66"/>
      <c r="O19" s="66"/>
      <c r="P19" s="67" t="s">
        <v>59</v>
      </c>
      <c r="Q19" s="67" t="s">
        <v>66</v>
      </c>
      <c r="R19" s="67">
        <v>95</v>
      </c>
      <c r="S19" s="67">
        <v>95</v>
      </c>
      <c r="T19" s="67">
        <v>98.86</v>
      </c>
      <c r="U19" s="68">
        <f t="shared" si="0"/>
        <v>104.06315789473683</v>
      </c>
    </row>
    <row r="20" spans="1:22" ht="75" customHeight="1">
      <c r="A20" s="60"/>
      <c r="B20" s="65" t="s">
        <v>44</v>
      </c>
      <c r="C20" s="66" t="s">
        <v>44</v>
      </c>
      <c r="D20" s="66"/>
      <c r="E20" s="66"/>
      <c r="F20" s="66"/>
      <c r="G20" s="66"/>
      <c r="H20" s="66"/>
      <c r="I20" s="66" t="s">
        <v>69</v>
      </c>
      <c r="J20" s="66"/>
      <c r="K20" s="66"/>
      <c r="L20" s="66" t="s">
        <v>70</v>
      </c>
      <c r="M20" s="66"/>
      <c r="N20" s="66"/>
      <c r="O20" s="66"/>
      <c r="P20" s="67" t="s">
        <v>59</v>
      </c>
      <c r="Q20" s="67" t="s">
        <v>66</v>
      </c>
      <c r="R20" s="67">
        <v>27</v>
      </c>
      <c r="S20" s="67">
        <v>27</v>
      </c>
      <c r="T20" s="67">
        <v>15.3</v>
      </c>
      <c r="U20" s="68">
        <f t="shared" si="0"/>
        <v>56.666666666666664</v>
      </c>
    </row>
    <row r="21" spans="1:22" ht="75" customHeight="1">
      <c r="A21" s="60"/>
      <c r="B21" s="65" t="s">
        <v>44</v>
      </c>
      <c r="C21" s="66" t="s">
        <v>44</v>
      </c>
      <c r="D21" s="66"/>
      <c r="E21" s="66"/>
      <c r="F21" s="66"/>
      <c r="G21" s="66"/>
      <c r="H21" s="66"/>
      <c r="I21" s="66" t="s">
        <v>71</v>
      </c>
      <c r="J21" s="66"/>
      <c r="K21" s="66"/>
      <c r="L21" s="66" t="s">
        <v>72</v>
      </c>
      <c r="M21" s="66"/>
      <c r="N21" s="66"/>
      <c r="O21" s="66"/>
      <c r="P21" s="67" t="s">
        <v>59</v>
      </c>
      <c r="Q21" s="67" t="s">
        <v>66</v>
      </c>
      <c r="R21" s="67">
        <v>66</v>
      </c>
      <c r="S21" s="67">
        <v>66</v>
      </c>
      <c r="T21" s="67">
        <v>48.09</v>
      </c>
      <c r="U21" s="68">
        <f t="shared" si="0"/>
        <v>72.86363636363636</v>
      </c>
    </row>
    <row r="22" spans="1:22" ht="75" customHeight="1">
      <c r="A22" s="60"/>
      <c r="B22" s="65" t="s">
        <v>44</v>
      </c>
      <c r="C22" s="66" t="s">
        <v>44</v>
      </c>
      <c r="D22" s="66"/>
      <c r="E22" s="66"/>
      <c r="F22" s="66"/>
      <c r="G22" s="66"/>
      <c r="H22" s="66"/>
      <c r="I22" s="66" t="s">
        <v>73</v>
      </c>
      <c r="J22" s="66"/>
      <c r="K22" s="66"/>
      <c r="L22" s="66" t="s">
        <v>74</v>
      </c>
      <c r="M22" s="66"/>
      <c r="N22" s="66"/>
      <c r="O22" s="66"/>
      <c r="P22" s="67" t="s">
        <v>59</v>
      </c>
      <c r="Q22" s="67" t="s">
        <v>66</v>
      </c>
      <c r="R22" s="67">
        <v>19.5</v>
      </c>
      <c r="S22" s="67">
        <v>19.5</v>
      </c>
      <c r="T22" s="67">
        <v>12.62</v>
      </c>
      <c r="U22" s="68">
        <f t="shared" si="0"/>
        <v>64.717948717948715</v>
      </c>
    </row>
    <row r="23" spans="1:22" ht="75" customHeight="1" thickBot="1">
      <c r="A23" s="60"/>
      <c r="B23" s="65" t="s">
        <v>44</v>
      </c>
      <c r="C23" s="66" t="s">
        <v>75</v>
      </c>
      <c r="D23" s="66"/>
      <c r="E23" s="66"/>
      <c r="F23" s="66"/>
      <c r="G23" s="66"/>
      <c r="H23" s="66"/>
      <c r="I23" s="66" t="s">
        <v>76</v>
      </c>
      <c r="J23" s="66"/>
      <c r="K23" s="66"/>
      <c r="L23" s="66" t="s">
        <v>77</v>
      </c>
      <c r="M23" s="66"/>
      <c r="N23" s="66"/>
      <c r="O23" s="66"/>
      <c r="P23" s="67" t="s">
        <v>59</v>
      </c>
      <c r="Q23" s="67" t="s">
        <v>66</v>
      </c>
      <c r="R23" s="67">
        <v>90</v>
      </c>
      <c r="S23" s="67">
        <v>90</v>
      </c>
      <c r="T23" s="67">
        <v>53.5</v>
      </c>
      <c r="U23" s="68">
        <f t="shared" si="0"/>
        <v>59.444444444444443</v>
      </c>
    </row>
    <row r="24" spans="1:22" ht="75" customHeight="1" thickTop="1">
      <c r="A24" s="60"/>
      <c r="B24" s="61" t="s">
        <v>78</v>
      </c>
      <c r="C24" s="62" t="s">
        <v>79</v>
      </c>
      <c r="D24" s="62"/>
      <c r="E24" s="62"/>
      <c r="F24" s="62"/>
      <c r="G24" s="62"/>
      <c r="H24" s="62"/>
      <c r="I24" s="62" t="s">
        <v>80</v>
      </c>
      <c r="J24" s="62"/>
      <c r="K24" s="62"/>
      <c r="L24" s="62" t="s">
        <v>81</v>
      </c>
      <c r="M24" s="62"/>
      <c r="N24" s="62"/>
      <c r="O24" s="62"/>
      <c r="P24" s="63" t="s">
        <v>59</v>
      </c>
      <c r="Q24" s="63" t="s">
        <v>82</v>
      </c>
      <c r="R24" s="63">
        <v>56</v>
      </c>
      <c r="S24" s="63">
        <v>56</v>
      </c>
      <c r="T24" s="63">
        <v>40.869999999999997</v>
      </c>
      <c r="U24" s="64">
        <f t="shared" si="0"/>
        <v>72.982142857142847</v>
      </c>
    </row>
    <row r="25" spans="1:22" ht="75" customHeight="1">
      <c r="A25" s="60"/>
      <c r="B25" s="65" t="s">
        <v>44</v>
      </c>
      <c r="C25" s="66" t="s">
        <v>83</v>
      </c>
      <c r="D25" s="66"/>
      <c r="E25" s="66"/>
      <c r="F25" s="66"/>
      <c r="G25" s="66"/>
      <c r="H25" s="66"/>
      <c r="I25" s="66" t="s">
        <v>84</v>
      </c>
      <c r="J25" s="66"/>
      <c r="K25" s="66"/>
      <c r="L25" s="66" t="s">
        <v>85</v>
      </c>
      <c r="M25" s="66"/>
      <c r="N25" s="66"/>
      <c r="O25" s="66"/>
      <c r="P25" s="67" t="s">
        <v>59</v>
      </c>
      <c r="Q25" s="67" t="s">
        <v>82</v>
      </c>
      <c r="R25" s="67">
        <v>90</v>
      </c>
      <c r="S25" s="67">
        <v>90</v>
      </c>
      <c r="T25" s="67">
        <v>86.5</v>
      </c>
      <c r="U25" s="68">
        <f t="shared" si="0"/>
        <v>96.111111111111114</v>
      </c>
    </row>
    <row r="26" spans="1:22" ht="75" customHeight="1" thickBot="1">
      <c r="A26" s="60"/>
      <c r="B26" s="65" t="s">
        <v>44</v>
      </c>
      <c r="C26" s="66" t="s">
        <v>86</v>
      </c>
      <c r="D26" s="66"/>
      <c r="E26" s="66"/>
      <c r="F26" s="66"/>
      <c r="G26" s="66"/>
      <c r="H26" s="66"/>
      <c r="I26" s="66" t="s">
        <v>87</v>
      </c>
      <c r="J26" s="66"/>
      <c r="K26" s="66"/>
      <c r="L26" s="66" t="s">
        <v>88</v>
      </c>
      <c r="M26" s="66"/>
      <c r="N26" s="66"/>
      <c r="O26" s="66"/>
      <c r="P26" s="67" t="s">
        <v>59</v>
      </c>
      <c r="Q26" s="67" t="s">
        <v>82</v>
      </c>
      <c r="R26" s="67">
        <v>90</v>
      </c>
      <c r="S26" s="67">
        <v>90</v>
      </c>
      <c r="T26" s="67">
        <v>72.5</v>
      </c>
      <c r="U26" s="68">
        <f t="shared" si="0"/>
        <v>80.555555555555557</v>
      </c>
    </row>
    <row r="27" spans="1:22" ht="22.5" customHeight="1" thickTop="1" thickBot="1">
      <c r="B27" s="13" t="s">
        <v>89</v>
      </c>
      <c r="C27" s="14"/>
      <c r="D27" s="14"/>
      <c r="E27" s="14"/>
      <c r="F27" s="14"/>
      <c r="G27" s="14"/>
      <c r="H27" s="15"/>
      <c r="I27" s="15"/>
      <c r="J27" s="15"/>
      <c r="K27" s="15"/>
      <c r="L27" s="15"/>
      <c r="M27" s="15"/>
      <c r="N27" s="15"/>
      <c r="O27" s="15"/>
      <c r="P27" s="15"/>
      <c r="Q27" s="15"/>
      <c r="R27" s="15"/>
      <c r="S27" s="15"/>
      <c r="T27" s="15"/>
      <c r="U27" s="16"/>
      <c r="V27" s="70"/>
    </row>
    <row r="28" spans="1:22" ht="26.25" customHeight="1" thickTop="1">
      <c r="B28" s="71"/>
      <c r="C28" s="72"/>
      <c r="D28" s="72"/>
      <c r="E28" s="72"/>
      <c r="F28" s="72"/>
      <c r="G28" s="72"/>
      <c r="H28" s="73"/>
      <c r="I28" s="73"/>
      <c r="J28" s="73"/>
      <c r="K28" s="73"/>
      <c r="L28" s="73"/>
      <c r="M28" s="73"/>
      <c r="N28" s="73"/>
      <c r="O28" s="73"/>
      <c r="P28" s="74"/>
      <c r="Q28" s="75"/>
      <c r="R28" s="76" t="s">
        <v>90</v>
      </c>
      <c r="S28" s="44" t="s">
        <v>91</v>
      </c>
      <c r="T28" s="76" t="s">
        <v>92</v>
      </c>
      <c r="U28" s="44" t="s">
        <v>93</v>
      </c>
    </row>
    <row r="29" spans="1:22" ht="26.25" customHeight="1" thickBot="1">
      <c r="B29" s="77"/>
      <c r="C29" s="78"/>
      <c r="D29" s="78"/>
      <c r="E29" s="78"/>
      <c r="F29" s="78"/>
      <c r="G29" s="78"/>
      <c r="H29" s="79"/>
      <c r="I29" s="79"/>
      <c r="J29" s="79"/>
      <c r="K29" s="79"/>
      <c r="L29" s="79"/>
      <c r="M29" s="79"/>
      <c r="N29" s="79"/>
      <c r="O29" s="79"/>
      <c r="P29" s="80"/>
      <c r="Q29" s="81"/>
      <c r="R29" s="82" t="s">
        <v>94</v>
      </c>
      <c r="S29" s="81" t="s">
        <v>94</v>
      </c>
      <c r="T29" s="81" t="s">
        <v>94</v>
      </c>
      <c r="U29" s="81" t="s">
        <v>95</v>
      </c>
    </row>
    <row r="30" spans="1:22" ht="13.5" customHeight="1" thickBot="1">
      <c r="B30" s="83" t="s">
        <v>96</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c r="B31" s="90" t="s">
        <v>97</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c r="B32" s="13" t="s">
        <v>98</v>
      </c>
      <c r="C32" s="14"/>
      <c r="D32" s="14"/>
      <c r="E32" s="14"/>
      <c r="F32" s="14"/>
      <c r="G32" s="14"/>
      <c r="H32" s="15"/>
      <c r="I32" s="15"/>
      <c r="J32" s="15"/>
      <c r="K32" s="15"/>
      <c r="L32" s="15"/>
      <c r="M32" s="15"/>
      <c r="N32" s="15"/>
      <c r="O32" s="15"/>
      <c r="P32" s="15"/>
      <c r="Q32" s="15"/>
      <c r="R32" s="15"/>
      <c r="S32" s="15"/>
      <c r="T32" s="15"/>
      <c r="U32" s="16"/>
    </row>
    <row r="33" spans="2:21" ht="44.25" customHeight="1" thickTop="1">
      <c r="B33" s="95" t="s">
        <v>99</v>
      </c>
      <c r="C33" s="97"/>
      <c r="D33" s="97"/>
      <c r="E33" s="97"/>
      <c r="F33" s="97"/>
      <c r="G33" s="97"/>
      <c r="H33" s="97"/>
      <c r="I33" s="97"/>
      <c r="J33" s="97"/>
      <c r="K33" s="97"/>
      <c r="L33" s="97"/>
      <c r="M33" s="97"/>
      <c r="N33" s="97"/>
      <c r="O33" s="97"/>
      <c r="P33" s="97"/>
      <c r="Q33" s="97"/>
      <c r="R33" s="97"/>
      <c r="S33" s="97"/>
      <c r="T33" s="97"/>
      <c r="U33" s="96"/>
    </row>
    <row r="34" spans="2:21" ht="35.25" customHeight="1">
      <c r="B34" s="98" t="s">
        <v>100</v>
      </c>
      <c r="C34" s="100"/>
      <c r="D34" s="100"/>
      <c r="E34" s="100"/>
      <c r="F34" s="100"/>
      <c r="G34" s="100"/>
      <c r="H34" s="100"/>
      <c r="I34" s="100"/>
      <c r="J34" s="100"/>
      <c r="K34" s="100"/>
      <c r="L34" s="100"/>
      <c r="M34" s="100"/>
      <c r="N34" s="100"/>
      <c r="O34" s="100"/>
      <c r="P34" s="100"/>
      <c r="Q34" s="100"/>
      <c r="R34" s="100"/>
      <c r="S34" s="100"/>
      <c r="T34" s="100"/>
      <c r="U34" s="99"/>
    </row>
    <row r="35" spans="2:21" ht="57" customHeight="1">
      <c r="B35" s="98" t="s">
        <v>101</v>
      </c>
      <c r="C35" s="100"/>
      <c r="D35" s="100"/>
      <c r="E35" s="100"/>
      <c r="F35" s="100"/>
      <c r="G35" s="100"/>
      <c r="H35" s="100"/>
      <c r="I35" s="100"/>
      <c r="J35" s="100"/>
      <c r="K35" s="100"/>
      <c r="L35" s="100"/>
      <c r="M35" s="100"/>
      <c r="N35" s="100"/>
      <c r="O35" s="100"/>
      <c r="P35" s="100"/>
      <c r="Q35" s="100"/>
      <c r="R35" s="100"/>
      <c r="S35" s="100"/>
      <c r="T35" s="100"/>
      <c r="U35" s="99"/>
    </row>
    <row r="36" spans="2:21" ht="33.950000000000003" customHeight="1">
      <c r="B36" s="98" t="s">
        <v>102</v>
      </c>
      <c r="C36" s="100"/>
      <c r="D36" s="100"/>
      <c r="E36" s="100"/>
      <c r="F36" s="100"/>
      <c r="G36" s="100"/>
      <c r="H36" s="100"/>
      <c r="I36" s="100"/>
      <c r="J36" s="100"/>
      <c r="K36" s="100"/>
      <c r="L36" s="100"/>
      <c r="M36" s="100"/>
      <c r="N36" s="100"/>
      <c r="O36" s="100"/>
      <c r="P36" s="100"/>
      <c r="Q36" s="100"/>
      <c r="R36" s="100"/>
      <c r="S36" s="100"/>
      <c r="T36" s="100"/>
      <c r="U36" s="99"/>
    </row>
    <row r="37" spans="2:21" ht="65.099999999999994" customHeight="1">
      <c r="B37" s="98" t="s">
        <v>103</v>
      </c>
      <c r="C37" s="100"/>
      <c r="D37" s="100"/>
      <c r="E37" s="100"/>
      <c r="F37" s="100"/>
      <c r="G37" s="100"/>
      <c r="H37" s="100"/>
      <c r="I37" s="100"/>
      <c r="J37" s="100"/>
      <c r="K37" s="100"/>
      <c r="L37" s="100"/>
      <c r="M37" s="100"/>
      <c r="N37" s="100"/>
      <c r="O37" s="100"/>
      <c r="P37" s="100"/>
      <c r="Q37" s="100"/>
      <c r="R37" s="100"/>
      <c r="S37" s="100"/>
      <c r="T37" s="100"/>
      <c r="U37" s="99"/>
    </row>
    <row r="38" spans="2:21" ht="116.25" customHeight="1">
      <c r="B38" s="98" t="s">
        <v>104</v>
      </c>
      <c r="C38" s="100"/>
      <c r="D38" s="100"/>
      <c r="E38" s="100"/>
      <c r="F38" s="100"/>
      <c r="G38" s="100"/>
      <c r="H38" s="100"/>
      <c r="I38" s="100"/>
      <c r="J38" s="100"/>
      <c r="K38" s="100"/>
      <c r="L38" s="100"/>
      <c r="M38" s="100"/>
      <c r="N38" s="100"/>
      <c r="O38" s="100"/>
      <c r="P38" s="100"/>
      <c r="Q38" s="100"/>
      <c r="R38" s="100"/>
      <c r="S38" s="100"/>
      <c r="T38" s="100"/>
      <c r="U38" s="99"/>
    </row>
    <row r="39" spans="2:21" ht="165" customHeight="1">
      <c r="B39" s="98" t="s">
        <v>105</v>
      </c>
      <c r="C39" s="100"/>
      <c r="D39" s="100"/>
      <c r="E39" s="100"/>
      <c r="F39" s="100"/>
      <c r="G39" s="100"/>
      <c r="H39" s="100"/>
      <c r="I39" s="100"/>
      <c r="J39" s="100"/>
      <c r="K39" s="100"/>
      <c r="L39" s="100"/>
      <c r="M39" s="100"/>
      <c r="N39" s="100"/>
      <c r="O39" s="100"/>
      <c r="P39" s="100"/>
      <c r="Q39" s="100"/>
      <c r="R39" s="100"/>
      <c r="S39" s="100"/>
      <c r="T39" s="100"/>
      <c r="U39" s="99"/>
    </row>
    <row r="40" spans="2:21" ht="90.2" customHeight="1">
      <c r="B40" s="98" t="s">
        <v>106</v>
      </c>
      <c r="C40" s="100"/>
      <c r="D40" s="100"/>
      <c r="E40" s="100"/>
      <c r="F40" s="100"/>
      <c r="G40" s="100"/>
      <c r="H40" s="100"/>
      <c r="I40" s="100"/>
      <c r="J40" s="100"/>
      <c r="K40" s="100"/>
      <c r="L40" s="100"/>
      <c r="M40" s="100"/>
      <c r="N40" s="100"/>
      <c r="O40" s="100"/>
      <c r="P40" s="100"/>
      <c r="Q40" s="100"/>
      <c r="R40" s="100"/>
      <c r="S40" s="100"/>
      <c r="T40" s="100"/>
      <c r="U40" s="99"/>
    </row>
    <row r="41" spans="2:21" ht="78" customHeight="1">
      <c r="B41" s="98" t="s">
        <v>107</v>
      </c>
      <c r="C41" s="100"/>
      <c r="D41" s="100"/>
      <c r="E41" s="100"/>
      <c r="F41" s="100"/>
      <c r="G41" s="100"/>
      <c r="H41" s="100"/>
      <c r="I41" s="100"/>
      <c r="J41" s="100"/>
      <c r="K41" s="100"/>
      <c r="L41" s="100"/>
      <c r="M41" s="100"/>
      <c r="N41" s="100"/>
      <c r="O41" s="100"/>
      <c r="P41" s="100"/>
      <c r="Q41" s="100"/>
      <c r="R41" s="100"/>
      <c r="S41" s="100"/>
      <c r="T41" s="100"/>
      <c r="U41" s="99"/>
    </row>
    <row r="42" spans="2:21" ht="64.7" customHeight="1">
      <c r="B42" s="98" t="s">
        <v>108</v>
      </c>
      <c r="C42" s="100"/>
      <c r="D42" s="100"/>
      <c r="E42" s="100"/>
      <c r="F42" s="100"/>
      <c r="G42" s="100"/>
      <c r="H42" s="100"/>
      <c r="I42" s="100"/>
      <c r="J42" s="100"/>
      <c r="K42" s="100"/>
      <c r="L42" s="100"/>
      <c r="M42" s="100"/>
      <c r="N42" s="100"/>
      <c r="O42" s="100"/>
      <c r="P42" s="100"/>
      <c r="Q42" s="100"/>
      <c r="R42" s="100"/>
      <c r="S42" s="100"/>
      <c r="T42" s="100"/>
      <c r="U42" s="99"/>
    </row>
    <row r="43" spans="2:21" ht="73.349999999999994" customHeight="1">
      <c r="B43" s="98" t="s">
        <v>109</v>
      </c>
      <c r="C43" s="100"/>
      <c r="D43" s="100"/>
      <c r="E43" s="100"/>
      <c r="F43" s="100"/>
      <c r="G43" s="100"/>
      <c r="H43" s="100"/>
      <c r="I43" s="100"/>
      <c r="J43" s="100"/>
      <c r="K43" s="100"/>
      <c r="L43" s="100"/>
      <c r="M43" s="100"/>
      <c r="N43" s="100"/>
      <c r="O43" s="100"/>
      <c r="P43" s="100"/>
      <c r="Q43" s="100"/>
      <c r="R43" s="100"/>
      <c r="S43" s="100"/>
      <c r="T43" s="100"/>
      <c r="U43" s="99"/>
    </row>
    <row r="44" spans="2:21" ht="68.849999999999994" customHeight="1">
      <c r="B44" s="98" t="s">
        <v>110</v>
      </c>
      <c r="C44" s="100"/>
      <c r="D44" s="100"/>
      <c r="E44" s="100"/>
      <c r="F44" s="100"/>
      <c r="G44" s="100"/>
      <c r="H44" s="100"/>
      <c r="I44" s="100"/>
      <c r="J44" s="100"/>
      <c r="K44" s="100"/>
      <c r="L44" s="100"/>
      <c r="M44" s="100"/>
      <c r="N44" s="100"/>
      <c r="O44" s="100"/>
      <c r="P44" s="100"/>
      <c r="Q44" s="100"/>
      <c r="R44" s="100"/>
      <c r="S44" s="100"/>
      <c r="T44" s="100"/>
      <c r="U44" s="99"/>
    </row>
    <row r="45" spans="2:21" ht="74.25" customHeight="1">
      <c r="B45" s="98" t="s">
        <v>111</v>
      </c>
      <c r="C45" s="100"/>
      <c r="D45" s="100"/>
      <c r="E45" s="100"/>
      <c r="F45" s="100"/>
      <c r="G45" s="100"/>
      <c r="H45" s="100"/>
      <c r="I45" s="100"/>
      <c r="J45" s="100"/>
      <c r="K45" s="100"/>
      <c r="L45" s="100"/>
      <c r="M45" s="100"/>
      <c r="N45" s="100"/>
      <c r="O45" s="100"/>
      <c r="P45" s="100"/>
      <c r="Q45" s="100"/>
      <c r="R45" s="100"/>
      <c r="S45" s="100"/>
      <c r="T45" s="100"/>
      <c r="U45" s="99"/>
    </row>
    <row r="46" spans="2:21" ht="65.849999999999994" customHeight="1">
      <c r="B46" s="98" t="s">
        <v>112</v>
      </c>
      <c r="C46" s="100"/>
      <c r="D46" s="100"/>
      <c r="E46" s="100"/>
      <c r="F46" s="100"/>
      <c r="G46" s="100"/>
      <c r="H46" s="100"/>
      <c r="I46" s="100"/>
      <c r="J46" s="100"/>
      <c r="K46" s="100"/>
      <c r="L46" s="100"/>
      <c r="M46" s="100"/>
      <c r="N46" s="100"/>
      <c r="O46" s="100"/>
      <c r="P46" s="100"/>
      <c r="Q46" s="100"/>
      <c r="R46" s="100"/>
      <c r="S46" s="100"/>
      <c r="T46" s="100"/>
      <c r="U46" s="99"/>
    </row>
    <row r="47" spans="2:21" ht="69.75" customHeight="1">
      <c r="B47" s="98" t="s">
        <v>113</v>
      </c>
      <c r="C47" s="100"/>
      <c r="D47" s="100"/>
      <c r="E47" s="100"/>
      <c r="F47" s="100"/>
      <c r="G47" s="100"/>
      <c r="H47" s="100"/>
      <c r="I47" s="100"/>
      <c r="J47" s="100"/>
      <c r="K47" s="100"/>
      <c r="L47" s="100"/>
      <c r="M47" s="100"/>
      <c r="N47" s="100"/>
      <c r="O47" s="100"/>
      <c r="P47" s="100"/>
      <c r="Q47" s="100"/>
      <c r="R47" s="100"/>
      <c r="S47" s="100"/>
      <c r="T47" s="100"/>
      <c r="U47" s="99"/>
    </row>
    <row r="48" spans="2:21" ht="53.25" customHeight="1">
      <c r="B48" s="98" t="s">
        <v>114</v>
      </c>
      <c r="C48" s="100"/>
      <c r="D48" s="100"/>
      <c r="E48" s="100"/>
      <c r="F48" s="100"/>
      <c r="G48" s="100"/>
      <c r="H48" s="100"/>
      <c r="I48" s="100"/>
      <c r="J48" s="100"/>
      <c r="K48" s="100"/>
      <c r="L48" s="100"/>
      <c r="M48" s="100"/>
      <c r="N48" s="100"/>
      <c r="O48" s="100"/>
      <c r="P48" s="100"/>
      <c r="Q48" s="100"/>
      <c r="R48" s="100"/>
      <c r="S48" s="100"/>
      <c r="T48" s="100"/>
      <c r="U48" s="99"/>
    </row>
    <row r="49" spans="2:21" ht="65.45" customHeight="1" thickBot="1">
      <c r="B49" s="101" t="s">
        <v>115</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116</v>
      </c>
      <c r="D4" s="19" t="s">
        <v>117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119</v>
      </c>
      <c r="D11" s="62"/>
      <c r="E11" s="62"/>
      <c r="F11" s="62"/>
      <c r="G11" s="62"/>
      <c r="H11" s="62"/>
      <c r="I11" s="62" t="s">
        <v>120</v>
      </c>
      <c r="J11" s="62"/>
      <c r="K11" s="62"/>
      <c r="L11" s="62" t="s">
        <v>121</v>
      </c>
      <c r="M11" s="62"/>
      <c r="N11" s="62"/>
      <c r="O11" s="62"/>
      <c r="P11" s="63" t="s">
        <v>122</v>
      </c>
      <c r="Q11" s="63" t="s">
        <v>43</v>
      </c>
      <c r="R11" s="63">
        <v>0.91</v>
      </c>
      <c r="S11" s="63">
        <v>0.91</v>
      </c>
      <c r="T11" s="63">
        <v>0.84</v>
      </c>
      <c r="U11" s="64">
        <f>IF(ISERR((S11-T11)*100/S11+100),"N/A",(S11-T11)*100/S11+100)</f>
        <v>107.69230769230769</v>
      </c>
    </row>
    <row r="12" spans="1:34" ht="75" customHeight="1" thickTop="1" thickBot="1">
      <c r="A12" s="60"/>
      <c r="B12" s="61" t="s">
        <v>52</v>
      </c>
      <c r="C12" s="62" t="s">
        <v>123</v>
      </c>
      <c r="D12" s="62"/>
      <c r="E12" s="62"/>
      <c r="F12" s="62"/>
      <c r="G12" s="62"/>
      <c r="H12" s="62"/>
      <c r="I12" s="62" t="s">
        <v>124</v>
      </c>
      <c r="J12" s="62"/>
      <c r="K12" s="62"/>
      <c r="L12" s="62" t="s">
        <v>125</v>
      </c>
      <c r="M12" s="62"/>
      <c r="N12" s="62"/>
      <c r="O12" s="62"/>
      <c r="P12" s="63" t="s">
        <v>126</v>
      </c>
      <c r="Q12" s="63" t="s">
        <v>66</v>
      </c>
      <c r="R12" s="63">
        <v>60.67</v>
      </c>
      <c r="S12" s="63">
        <v>60.67</v>
      </c>
      <c r="T12" s="63">
        <v>62.71</v>
      </c>
      <c r="U12" s="64">
        <f t="shared" ref="U12:U23" si="0">IF(ISERR(T12/S12*100),"N/A",T12/S12*100)</f>
        <v>103.36245261249381</v>
      </c>
    </row>
    <row r="13" spans="1:34" ht="75" customHeight="1" thickTop="1">
      <c r="A13" s="60"/>
      <c r="B13" s="61" t="s">
        <v>62</v>
      </c>
      <c r="C13" s="62" t="s">
        <v>127</v>
      </c>
      <c r="D13" s="62"/>
      <c r="E13" s="62"/>
      <c r="F13" s="62"/>
      <c r="G13" s="62"/>
      <c r="H13" s="62"/>
      <c r="I13" s="62" t="s">
        <v>128</v>
      </c>
      <c r="J13" s="62"/>
      <c r="K13" s="62"/>
      <c r="L13" s="62" t="s">
        <v>129</v>
      </c>
      <c r="M13" s="62"/>
      <c r="N13" s="62"/>
      <c r="O13" s="62"/>
      <c r="P13" s="63" t="s">
        <v>59</v>
      </c>
      <c r="Q13" s="63" t="s">
        <v>130</v>
      </c>
      <c r="R13" s="63">
        <v>90</v>
      </c>
      <c r="S13" s="63">
        <v>90</v>
      </c>
      <c r="T13" s="63">
        <v>85.09</v>
      </c>
      <c r="U13" s="64">
        <f t="shared" si="0"/>
        <v>94.544444444444451</v>
      </c>
    </row>
    <row r="14" spans="1:34" ht="75" customHeight="1">
      <c r="A14" s="60"/>
      <c r="B14" s="65" t="s">
        <v>44</v>
      </c>
      <c r="C14" s="66" t="s">
        <v>131</v>
      </c>
      <c r="D14" s="66"/>
      <c r="E14" s="66"/>
      <c r="F14" s="66"/>
      <c r="G14" s="66"/>
      <c r="H14" s="66"/>
      <c r="I14" s="66" t="s">
        <v>132</v>
      </c>
      <c r="J14" s="66"/>
      <c r="K14" s="66"/>
      <c r="L14" s="66" t="s">
        <v>133</v>
      </c>
      <c r="M14" s="66"/>
      <c r="N14" s="66"/>
      <c r="O14" s="66"/>
      <c r="P14" s="67" t="s">
        <v>59</v>
      </c>
      <c r="Q14" s="67" t="s">
        <v>134</v>
      </c>
      <c r="R14" s="67">
        <v>69.930000000000007</v>
      </c>
      <c r="S14" s="67">
        <v>69.930000000000007</v>
      </c>
      <c r="T14" s="67">
        <v>72.010000000000005</v>
      </c>
      <c r="U14" s="68">
        <f t="shared" si="0"/>
        <v>102.97440297440296</v>
      </c>
    </row>
    <row r="15" spans="1:34" ht="75" customHeight="1">
      <c r="A15" s="60"/>
      <c r="B15" s="65" t="s">
        <v>44</v>
      </c>
      <c r="C15" s="66" t="s">
        <v>135</v>
      </c>
      <c r="D15" s="66"/>
      <c r="E15" s="66"/>
      <c r="F15" s="66"/>
      <c r="G15" s="66"/>
      <c r="H15" s="66"/>
      <c r="I15" s="66" t="s">
        <v>136</v>
      </c>
      <c r="J15" s="66"/>
      <c r="K15" s="66"/>
      <c r="L15" s="66" t="s">
        <v>137</v>
      </c>
      <c r="M15" s="66"/>
      <c r="N15" s="66"/>
      <c r="O15" s="66"/>
      <c r="P15" s="67" t="s">
        <v>59</v>
      </c>
      <c r="Q15" s="67" t="s">
        <v>130</v>
      </c>
      <c r="R15" s="67">
        <v>88</v>
      </c>
      <c r="S15" s="67">
        <v>88</v>
      </c>
      <c r="T15" s="67">
        <v>88.74</v>
      </c>
      <c r="U15" s="68">
        <f t="shared" si="0"/>
        <v>100.84090909090908</v>
      </c>
    </row>
    <row r="16" spans="1:34" ht="75" customHeight="1" thickBot="1">
      <c r="A16" s="60"/>
      <c r="B16" s="65" t="s">
        <v>44</v>
      </c>
      <c r="C16" s="66" t="s">
        <v>138</v>
      </c>
      <c r="D16" s="66"/>
      <c r="E16" s="66"/>
      <c r="F16" s="66"/>
      <c r="G16" s="66"/>
      <c r="H16" s="66"/>
      <c r="I16" s="66" t="s">
        <v>139</v>
      </c>
      <c r="J16" s="66"/>
      <c r="K16" s="66"/>
      <c r="L16" s="66" t="s">
        <v>140</v>
      </c>
      <c r="M16" s="66"/>
      <c r="N16" s="66"/>
      <c r="O16" s="66"/>
      <c r="P16" s="67" t="s">
        <v>59</v>
      </c>
      <c r="Q16" s="67" t="s">
        <v>134</v>
      </c>
      <c r="R16" s="67">
        <v>0</v>
      </c>
      <c r="S16" s="67">
        <v>0</v>
      </c>
      <c r="T16" s="67">
        <v>0</v>
      </c>
      <c r="U16" s="68" t="str">
        <f t="shared" si="0"/>
        <v>N/A</v>
      </c>
    </row>
    <row r="17" spans="1:22" ht="75" customHeight="1" thickTop="1">
      <c r="A17" s="60"/>
      <c r="B17" s="61" t="s">
        <v>78</v>
      </c>
      <c r="C17" s="62" t="s">
        <v>141</v>
      </c>
      <c r="D17" s="62"/>
      <c r="E17" s="62"/>
      <c r="F17" s="62"/>
      <c r="G17" s="62"/>
      <c r="H17" s="62"/>
      <c r="I17" s="62" t="s">
        <v>142</v>
      </c>
      <c r="J17" s="62"/>
      <c r="K17" s="62"/>
      <c r="L17" s="62" t="s">
        <v>143</v>
      </c>
      <c r="M17" s="62"/>
      <c r="N17" s="62"/>
      <c r="O17" s="62"/>
      <c r="P17" s="63" t="s">
        <v>59</v>
      </c>
      <c r="Q17" s="63" t="s">
        <v>82</v>
      </c>
      <c r="R17" s="63">
        <v>61</v>
      </c>
      <c r="S17" s="63">
        <v>61</v>
      </c>
      <c r="T17" s="63">
        <v>69.680000000000007</v>
      </c>
      <c r="U17" s="64">
        <f t="shared" si="0"/>
        <v>114.22950819672133</v>
      </c>
    </row>
    <row r="18" spans="1:22" ht="75" customHeight="1">
      <c r="A18" s="60"/>
      <c r="B18" s="65" t="s">
        <v>44</v>
      </c>
      <c r="C18" s="66" t="s">
        <v>144</v>
      </c>
      <c r="D18" s="66"/>
      <c r="E18" s="66"/>
      <c r="F18" s="66"/>
      <c r="G18" s="66"/>
      <c r="H18" s="66"/>
      <c r="I18" s="66" t="s">
        <v>145</v>
      </c>
      <c r="J18" s="66"/>
      <c r="K18" s="66"/>
      <c r="L18" s="66" t="s">
        <v>146</v>
      </c>
      <c r="M18" s="66"/>
      <c r="N18" s="66"/>
      <c r="O18" s="66"/>
      <c r="P18" s="67" t="s">
        <v>59</v>
      </c>
      <c r="Q18" s="67" t="s">
        <v>82</v>
      </c>
      <c r="R18" s="67">
        <v>95</v>
      </c>
      <c r="S18" s="67">
        <v>95</v>
      </c>
      <c r="T18" s="67">
        <v>113.58</v>
      </c>
      <c r="U18" s="68">
        <f t="shared" si="0"/>
        <v>119.5578947368421</v>
      </c>
    </row>
    <row r="19" spans="1:22" ht="75" customHeight="1">
      <c r="A19" s="60"/>
      <c r="B19" s="65" t="s">
        <v>44</v>
      </c>
      <c r="C19" s="66" t="s">
        <v>147</v>
      </c>
      <c r="D19" s="66"/>
      <c r="E19" s="66"/>
      <c r="F19" s="66"/>
      <c r="G19" s="66"/>
      <c r="H19" s="66"/>
      <c r="I19" s="66" t="s">
        <v>148</v>
      </c>
      <c r="J19" s="66"/>
      <c r="K19" s="66"/>
      <c r="L19" s="66" t="s">
        <v>149</v>
      </c>
      <c r="M19" s="66"/>
      <c r="N19" s="66"/>
      <c r="O19" s="66"/>
      <c r="P19" s="67" t="s">
        <v>59</v>
      </c>
      <c r="Q19" s="67" t="s">
        <v>82</v>
      </c>
      <c r="R19" s="67">
        <v>87.03</v>
      </c>
      <c r="S19" s="67">
        <v>87.03</v>
      </c>
      <c r="T19" s="67">
        <v>77.849999999999994</v>
      </c>
      <c r="U19" s="68">
        <f t="shared" si="0"/>
        <v>89.451913133402272</v>
      </c>
    </row>
    <row r="20" spans="1:22" ht="75" customHeight="1">
      <c r="A20" s="60"/>
      <c r="B20" s="65" t="s">
        <v>44</v>
      </c>
      <c r="C20" s="66" t="s">
        <v>150</v>
      </c>
      <c r="D20" s="66"/>
      <c r="E20" s="66"/>
      <c r="F20" s="66"/>
      <c r="G20" s="66"/>
      <c r="H20" s="66"/>
      <c r="I20" s="66" t="s">
        <v>151</v>
      </c>
      <c r="J20" s="66"/>
      <c r="K20" s="66"/>
      <c r="L20" s="66" t="s">
        <v>152</v>
      </c>
      <c r="M20" s="66"/>
      <c r="N20" s="66"/>
      <c r="O20" s="66"/>
      <c r="P20" s="67" t="s">
        <v>59</v>
      </c>
      <c r="Q20" s="67" t="s">
        <v>82</v>
      </c>
      <c r="R20" s="67">
        <v>98.3</v>
      </c>
      <c r="S20" s="67">
        <v>98.3</v>
      </c>
      <c r="T20" s="67">
        <v>98.75</v>
      </c>
      <c r="U20" s="68">
        <f t="shared" si="0"/>
        <v>100.45778229908444</v>
      </c>
    </row>
    <row r="21" spans="1:22" ht="75" customHeight="1">
      <c r="A21" s="60"/>
      <c r="B21" s="65" t="s">
        <v>44</v>
      </c>
      <c r="C21" s="66" t="s">
        <v>153</v>
      </c>
      <c r="D21" s="66"/>
      <c r="E21" s="66"/>
      <c r="F21" s="66"/>
      <c r="G21" s="66"/>
      <c r="H21" s="66"/>
      <c r="I21" s="66" t="s">
        <v>154</v>
      </c>
      <c r="J21" s="66"/>
      <c r="K21" s="66"/>
      <c r="L21" s="66" t="s">
        <v>155</v>
      </c>
      <c r="M21" s="66"/>
      <c r="N21" s="66"/>
      <c r="O21" s="66"/>
      <c r="P21" s="67" t="s">
        <v>59</v>
      </c>
      <c r="Q21" s="67" t="s">
        <v>82</v>
      </c>
      <c r="R21" s="67">
        <v>85</v>
      </c>
      <c r="S21" s="67">
        <v>85</v>
      </c>
      <c r="T21" s="67">
        <v>81.89</v>
      </c>
      <c r="U21" s="68">
        <f t="shared" si="0"/>
        <v>96.341176470588238</v>
      </c>
    </row>
    <row r="22" spans="1:22" ht="75" customHeight="1">
      <c r="A22" s="60"/>
      <c r="B22" s="65" t="s">
        <v>44</v>
      </c>
      <c r="C22" s="66" t="s">
        <v>156</v>
      </c>
      <c r="D22" s="66"/>
      <c r="E22" s="66"/>
      <c r="F22" s="66"/>
      <c r="G22" s="66"/>
      <c r="H22" s="66"/>
      <c r="I22" s="66" t="s">
        <v>157</v>
      </c>
      <c r="J22" s="66"/>
      <c r="K22" s="66"/>
      <c r="L22" s="66" t="s">
        <v>158</v>
      </c>
      <c r="M22" s="66"/>
      <c r="N22" s="66"/>
      <c r="O22" s="66"/>
      <c r="P22" s="67" t="s">
        <v>59</v>
      </c>
      <c r="Q22" s="67" t="s">
        <v>82</v>
      </c>
      <c r="R22" s="67">
        <v>0</v>
      </c>
      <c r="S22" s="67">
        <v>0</v>
      </c>
      <c r="T22" s="67">
        <v>0</v>
      </c>
      <c r="U22" s="68" t="str">
        <f t="shared" si="0"/>
        <v>N/A</v>
      </c>
    </row>
    <row r="23" spans="1:22" ht="75" customHeight="1" thickBot="1">
      <c r="A23" s="60"/>
      <c r="B23" s="65" t="s">
        <v>44</v>
      </c>
      <c r="C23" s="66" t="s">
        <v>159</v>
      </c>
      <c r="D23" s="66"/>
      <c r="E23" s="66"/>
      <c r="F23" s="66"/>
      <c r="G23" s="66"/>
      <c r="H23" s="66"/>
      <c r="I23" s="66" t="s">
        <v>160</v>
      </c>
      <c r="J23" s="66"/>
      <c r="K23" s="66"/>
      <c r="L23" s="66" t="s">
        <v>161</v>
      </c>
      <c r="M23" s="66"/>
      <c r="N23" s="66"/>
      <c r="O23" s="66"/>
      <c r="P23" s="67" t="s">
        <v>59</v>
      </c>
      <c r="Q23" s="67" t="s">
        <v>82</v>
      </c>
      <c r="R23" s="67">
        <v>92</v>
      </c>
      <c r="S23" s="67">
        <v>92</v>
      </c>
      <c r="T23" s="67">
        <v>118.26</v>
      </c>
      <c r="U23" s="68">
        <f t="shared" si="0"/>
        <v>128.54347826086959</v>
      </c>
    </row>
    <row r="24" spans="1:22" ht="22.5" customHeight="1" thickTop="1" thickBot="1">
      <c r="B24" s="13" t="s">
        <v>89</v>
      </c>
      <c r="C24" s="14"/>
      <c r="D24" s="14"/>
      <c r="E24" s="14"/>
      <c r="F24" s="14"/>
      <c r="G24" s="14"/>
      <c r="H24" s="15"/>
      <c r="I24" s="15"/>
      <c r="J24" s="15"/>
      <c r="K24" s="15"/>
      <c r="L24" s="15"/>
      <c r="M24" s="15"/>
      <c r="N24" s="15"/>
      <c r="O24" s="15"/>
      <c r="P24" s="15"/>
      <c r="Q24" s="15"/>
      <c r="R24" s="15"/>
      <c r="S24" s="15"/>
      <c r="T24" s="15"/>
      <c r="U24" s="16"/>
      <c r="V24" s="70"/>
    </row>
    <row r="25" spans="1:22" ht="26.25" customHeight="1" thickTop="1">
      <c r="B25" s="71"/>
      <c r="C25" s="72"/>
      <c r="D25" s="72"/>
      <c r="E25" s="72"/>
      <c r="F25" s="72"/>
      <c r="G25" s="72"/>
      <c r="H25" s="73"/>
      <c r="I25" s="73"/>
      <c r="J25" s="73"/>
      <c r="K25" s="73"/>
      <c r="L25" s="73"/>
      <c r="M25" s="73"/>
      <c r="N25" s="73"/>
      <c r="O25" s="73"/>
      <c r="P25" s="74"/>
      <c r="Q25" s="75"/>
      <c r="R25" s="76" t="s">
        <v>90</v>
      </c>
      <c r="S25" s="44" t="s">
        <v>91</v>
      </c>
      <c r="T25" s="76" t="s">
        <v>92</v>
      </c>
      <c r="U25" s="44" t="s">
        <v>93</v>
      </c>
    </row>
    <row r="26" spans="1:22" ht="26.25" customHeight="1" thickBot="1">
      <c r="B26" s="77"/>
      <c r="C26" s="78"/>
      <c r="D26" s="78"/>
      <c r="E26" s="78"/>
      <c r="F26" s="78"/>
      <c r="G26" s="78"/>
      <c r="H26" s="79"/>
      <c r="I26" s="79"/>
      <c r="J26" s="79"/>
      <c r="K26" s="79"/>
      <c r="L26" s="79"/>
      <c r="M26" s="79"/>
      <c r="N26" s="79"/>
      <c r="O26" s="79"/>
      <c r="P26" s="80"/>
      <c r="Q26" s="81"/>
      <c r="R26" s="82" t="s">
        <v>94</v>
      </c>
      <c r="S26" s="81" t="s">
        <v>94</v>
      </c>
      <c r="T26" s="81" t="s">
        <v>94</v>
      </c>
      <c r="U26" s="81" t="s">
        <v>95</v>
      </c>
    </row>
    <row r="27" spans="1:22" ht="13.5" customHeight="1" thickBot="1">
      <c r="B27" s="83" t="s">
        <v>96</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c r="B28" s="90" t="s">
        <v>97</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c r="B29" s="13" t="s">
        <v>98</v>
      </c>
      <c r="C29" s="14"/>
      <c r="D29" s="14"/>
      <c r="E29" s="14"/>
      <c r="F29" s="14"/>
      <c r="G29" s="14"/>
      <c r="H29" s="15"/>
      <c r="I29" s="15"/>
      <c r="J29" s="15"/>
      <c r="K29" s="15"/>
      <c r="L29" s="15"/>
      <c r="M29" s="15"/>
      <c r="N29" s="15"/>
      <c r="O29" s="15"/>
      <c r="P29" s="15"/>
      <c r="Q29" s="15"/>
      <c r="R29" s="15"/>
      <c r="S29" s="15"/>
      <c r="T29" s="15"/>
      <c r="U29" s="16"/>
    </row>
    <row r="30" spans="1:22" ht="44.25" customHeight="1" thickTop="1">
      <c r="B30" s="95" t="s">
        <v>99</v>
      </c>
      <c r="C30" s="97"/>
      <c r="D30" s="97"/>
      <c r="E30" s="97"/>
      <c r="F30" s="97"/>
      <c r="G30" s="97"/>
      <c r="H30" s="97"/>
      <c r="I30" s="97"/>
      <c r="J30" s="97"/>
      <c r="K30" s="97"/>
      <c r="L30" s="97"/>
      <c r="M30" s="97"/>
      <c r="N30" s="97"/>
      <c r="O30" s="97"/>
      <c r="P30" s="97"/>
      <c r="Q30" s="97"/>
      <c r="R30" s="97"/>
      <c r="S30" s="97"/>
      <c r="T30" s="97"/>
      <c r="U30" s="96"/>
    </row>
    <row r="31" spans="1:22" ht="34.5" customHeight="1">
      <c r="B31" s="98" t="s">
        <v>162</v>
      </c>
      <c r="C31" s="100"/>
      <c r="D31" s="100"/>
      <c r="E31" s="100"/>
      <c r="F31" s="100"/>
      <c r="G31" s="100"/>
      <c r="H31" s="100"/>
      <c r="I31" s="100"/>
      <c r="J31" s="100"/>
      <c r="K31" s="100"/>
      <c r="L31" s="100"/>
      <c r="M31" s="100"/>
      <c r="N31" s="100"/>
      <c r="O31" s="100"/>
      <c r="P31" s="100"/>
      <c r="Q31" s="100"/>
      <c r="R31" s="100"/>
      <c r="S31" s="100"/>
      <c r="T31" s="100"/>
      <c r="U31" s="99"/>
    </row>
    <row r="32" spans="1:22" ht="63" customHeight="1">
      <c r="B32" s="98" t="s">
        <v>163</v>
      </c>
      <c r="C32" s="100"/>
      <c r="D32" s="100"/>
      <c r="E32" s="100"/>
      <c r="F32" s="100"/>
      <c r="G32" s="100"/>
      <c r="H32" s="100"/>
      <c r="I32" s="100"/>
      <c r="J32" s="100"/>
      <c r="K32" s="100"/>
      <c r="L32" s="100"/>
      <c r="M32" s="100"/>
      <c r="N32" s="100"/>
      <c r="O32" s="100"/>
      <c r="P32" s="100"/>
      <c r="Q32" s="100"/>
      <c r="R32" s="100"/>
      <c r="S32" s="100"/>
      <c r="T32" s="100"/>
      <c r="U32" s="99"/>
    </row>
    <row r="33" spans="2:21" ht="53.45" customHeight="1">
      <c r="B33" s="98" t="s">
        <v>164</v>
      </c>
      <c r="C33" s="100"/>
      <c r="D33" s="100"/>
      <c r="E33" s="100"/>
      <c r="F33" s="100"/>
      <c r="G33" s="100"/>
      <c r="H33" s="100"/>
      <c r="I33" s="100"/>
      <c r="J33" s="100"/>
      <c r="K33" s="100"/>
      <c r="L33" s="100"/>
      <c r="M33" s="100"/>
      <c r="N33" s="100"/>
      <c r="O33" s="100"/>
      <c r="P33" s="100"/>
      <c r="Q33" s="100"/>
      <c r="R33" s="100"/>
      <c r="S33" s="100"/>
      <c r="T33" s="100"/>
      <c r="U33" s="99"/>
    </row>
    <row r="34" spans="2:21" ht="38.25" customHeight="1">
      <c r="B34" s="98" t="s">
        <v>165</v>
      </c>
      <c r="C34" s="100"/>
      <c r="D34" s="100"/>
      <c r="E34" s="100"/>
      <c r="F34" s="100"/>
      <c r="G34" s="100"/>
      <c r="H34" s="100"/>
      <c r="I34" s="100"/>
      <c r="J34" s="100"/>
      <c r="K34" s="100"/>
      <c r="L34" s="100"/>
      <c r="M34" s="100"/>
      <c r="N34" s="100"/>
      <c r="O34" s="100"/>
      <c r="P34" s="100"/>
      <c r="Q34" s="100"/>
      <c r="R34" s="100"/>
      <c r="S34" s="100"/>
      <c r="T34" s="100"/>
      <c r="U34" s="99"/>
    </row>
    <row r="35" spans="2:21" ht="46.5" customHeight="1">
      <c r="B35" s="98" t="s">
        <v>166</v>
      </c>
      <c r="C35" s="100"/>
      <c r="D35" s="100"/>
      <c r="E35" s="100"/>
      <c r="F35" s="100"/>
      <c r="G35" s="100"/>
      <c r="H35" s="100"/>
      <c r="I35" s="100"/>
      <c r="J35" s="100"/>
      <c r="K35" s="100"/>
      <c r="L35" s="100"/>
      <c r="M35" s="100"/>
      <c r="N35" s="100"/>
      <c r="O35" s="100"/>
      <c r="P35" s="100"/>
      <c r="Q35" s="100"/>
      <c r="R35" s="100"/>
      <c r="S35" s="100"/>
      <c r="T35" s="100"/>
      <c r="U35" s="99"/>
    </row>
    <row r="36" spans="2:21" ht="69.599999999999994" customHeight="1">
      <c r="B36" s="98" t="s">
        <v>167</v>
      </c>
      <c r="C36" s="100"/>
      <c r="D36" s="100"/>
      <c r="E36" s="100"/>
      <c r="F36" s="100"/>
      <c r="G36" s="100"/>
      <c r="H36" s="100"/>
      <c r="I36" s="100"/>
      <c r="J36" s="100"/>
      <c r="K36" s="100"/>
      <c r="L36" s="100"/>
      <c r="M36" s="100"/>
      <c r="N36" s="100"/>
      <c r="O36" s="100"/>
      <c r="P36" s="100"/>
      <c r="Q36" s="100"/>
      <c r="R36" s="100"/>
      <c r="S36" s="100"/>
      <c r="T36" s="100"/>
      <c r="U36" s="99"/>
    </row>
    <row r="37" spans="2:21" ht="62.25" customHeight="1">
      <c r="B37" s="98" t="s">
        <v>168</v>
      </c>
      <c r="C37" s="100"/>
      <c r="D37" s="100"/>
      <c r="E37" s="100"/>
      <c r="F37" s="100"/>
      <c r="G37" s="100"/>
      <c r="H37" s="100"/>
      <c r="I37" s="100"/>
      <c r="J37" s="100"/>
      <c r="K37" s="100"/>
      <c r="L37" s="100"/>
      <c r="M37" s="100"/>
      <c r="N37" s="100"/>
      <c r="O37" s="100"/>
      <c r="P37" s="100"/>
      <c r="Q37" s="100"/>
      <c r="R37" s="100"/>
      <c r="S37" s="100"/>
      <c r="T37" s="100"/>
      <c r="U37" s="99"/>
    </row>
    <row r="38" spans="2:21" ht="24.2" customHeight="1">
      <c r="B38" s="98" t="s">
        <v>169</v>
      </c>
      <c r="C38" s="100"/>
      <c r="D38" s="100"/>
      <c r="E38" s="100"/>
      <c r="F38" s="100"/>
      <c r="G38" s="100"/>
      <c r="H38" s="100"/>
      <c r="I38" s="100"/>
      <c r="J38" s="100"/>
      <c r="K38" s="100"/>
      <c r="L38" s="100"/>
      <c r="M38" s="100"/>
      <c r="N38" s="100"/>
      <c r="O38" s="100"/>
      <c r="P38" s="100"/>
      <c r="Q38" s="100"/>
      <c r="R38" s="100"/>
      <c r="S38" s="100"/>
      <c r="T38" s="100"/>
      <c r="U38" s="99"/>
    </row>
    <row r="39" spans="2:21" ht="30.95" customHeight="1">
      <c r="B39" s="98" t="s">
        <v>170</v>
      </c>
      <c r="C39" s="100"/>
      <c r="D39" s="100"/>
      <c r="E39" s="100"/>
      <c r="F39" s="100"/>
      <c r="G39" s="100"/>
      <c r="H39" s="100"/>
      <c r="I39" s="100"/>
      <c r="J39" s="100"/>
      <c r="K39" s="100"/>
      <c r="L39" s="100"/>
      <c r="M39" s="100"/>
      <c r="N39" s="100"/>
      <c r="O39" s="100"/>
      <c r="P39" s="100"/>
      <c r="Q39" s="100"/>
      <c r="R39" s="100"/>
      <c r="S39" s="100"/>
      <c r="T39" s="100"/>
      <c r="U39" s="99"/>
    </row>
    <row r="40" spans="2:21" ht="47.25" customHeight="1">
      <c r="B40" s="98" t="s">
        <v>171</v>
      </c>
      <c r="C40" s="100"/>
      <c r="D40" s="100"/>
      <c r="E40" s="100"/>
      <c r="F40" s="100"/>
      <c r="G40" s="100"/>
      <c r="H40" s="100"/>
      <c r="I40" s="100"/>
      <c r="J40" s="100"/>
      <c r="K40" s="100"/>
      <c r="L40" s="100"/>
      <c r="M40" s="100"/>
      <c r="N40" s="100"/>
      <c r="O40" s="100"/>
      <c r="P40" s="100"/>
      <c r="Q40" s="100"/>
      <c r="R40" s="100"/>
      <c r="S40" s="100"/>
      <c r="T40" s="100"/>
      <c r="U40" s="99"/>
    </row>
    <row r="41" spans="2:21" ht="62.25" customHeight="1">
      <c r="B41" s="98" t="s">
        <v>172</v>
      </c>
      <c r="C41" s="100"/>
      <c r="D41" s="100"/>
      <c r="E41" s="100"/>
      <c r="F41" s="100"/>
      <c r="G41" s="100"/>
      <c r="H41" s="100"/>
      <c r="I41" s="100"/>
      <c r="J41" s="100"/>
      <c r="K41" s="100"/>
      <c r="L41" s="100"/>
      <c r="M41" s="100"/>
      <c r="N41" s="100"/>
      <c r="O41" s="100"/>
      <c r="P41" s="100"/>
      <c r="Q41" s="100"/>
      <c r="R41" s="100"/>
      <c r="S41" s="100"/>
      <c r="T41" s="100"/>
      <c r="U41" s="99"/>
    </row>
    <row r="42" spans="2:21" ht="68.849999999999994" customHeight="1">
      <c r="B42" s="98" t="s">
        <v>173</v>
      </c>
      <c r="C42" s="100"/>
      <c r="D42" s="100"/>
      <c r="E42" s="100"/>
      <c r="F42" s="100"/>
      <c r="G42" s="100"/>
      <c r="H42" s="100"/>
      <c r="I42" s="100"/>
      <c r="J42" s="100"/>
      <c r="K42" s="100"/>
      <c r="L42" s="100"/>
      <c r="M42" s="100"/>
      <c r="N42" s="100"/>
      <c r="O42" s="100"/>
      <c r="P42" s="100"/>
      <c r="Q42" s="100"/>
      <c r="R42" s="100"/>
      <c r="S42" s="100"/>
      <c r="T42" s="100"/>
      <c r="U42" s="99"/>
    </row>
    <row r="43" spans="2:21" ht="54.75" customHeight="1" thickBot="1">
      <c r="B43" s="101" t="s">
        <v>174</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175</v>
      </c>
      <c r="D4" s="19" t="s">
        <v>176</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178</v>
      </c>
      <c r="D6" s="29"/>
      <c r="E6" s="29"/>
      <c r="F6" s="29"/>
      <c r="G6" s="29"/>
      <c r="H6" s="30"/>
      <c r="I6" s="30"/>
      <c r="J6" s="30" t="s">
        <v>18</v>
      </c>
      <c r="K6" s="29" t="s">
        <v>179</v>
      </c>
      <c r="L6" s="29"/>
      <c r="M6" s="29"/>
      <c r="N6" s="31"/>
      <c r="O6" s="32" t="s">
        <v>20</v>
      </c>
      <c r="P6" s="29" t="s">
        <v>180</v>
      </c>
      <c r="Q6" s="29"/>
      <c r="R6" s="33"/>
      <c r="S6" s="32" t="s">
        <v>22</v>
      </c>
      <c r="T6" s="29" t="s">
        <v>181</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c r="A11" s="60"/>
      <c r="B11" s="61" t="s">
        <v>38</v>
      </c>
      <c r="C11" s="62" t="s">
        <v>182</v>
      </c>
      <c r="D11" s="62"/>
      <c r="E11" s="62"/>
      <c r="F11" s="62"/>
      <c r="G11" s="62"/>
      <c r="H11" s="62"/>
      <c r="I11" s="62" t="s">
        <v>183</v>
      </c>
      <c r="J11" s="62"/>
      <c r="K11" s="62"/>
      <c r="L11" s="62" t="s">
        <v>184</v>
      </c>
      <c r="M11" s="62"/>
      <c r="N11" s="62"/>
      <c r="O11" s="62"/>
      <c r="P11" s="63" t="s">
        <v>59</v>
      </c>
      <c r="Q11" s="63" t="s">
        <v>134</v>
      </c>
      <c r="R11" s="63">
        <v>50.83</v>
      </c>
      <c r="S11" s="63">
        <v>50.83</v>
      </c>
      <c r="T11" s="63">
        <v>47.87</v>
      </c>
      <c r="U11" s="64">
        <f t="shared" ref="U11:U18" si="0">IF(ISERR(T11/S11*100),"N/A",T11/S11*100)</f>
        <v>94.176667322447372</v>
      </c>
    </row>
    <row r="12" spans="1:34" ht="75" customHeight="1" thickBot="1">
      <c r="A12" s="60"/>
      <c r="B12" s="65" t="s">
        <v>44</v>
      </c>
      <c r="C12" s="66" t="s">
        <v>44</v>
      </c>
      <c r="D12" s="66"/>
      <c r="E12" s="66"/>
      <c r="F12" s="66"/>
      <c r="G12" s="66"/>
      <c r="H12" s="66"/>
      <c r="I12" s="66" t="s">
        <v>185</v>
      </c>
      <c r="J12" s="66"/>
      <c r="K12" s="66"/>
      <c r="L12" s="66" t="s">
        <v>186</v>
      </c>
      <c r="M12" s="66"/>
      <c r="N12" s="66"/>
      <c r="O12" s="66"/>
      <c r="P12" s="67" t="s">
        <v>59</v>
      </c>
      <c r="Q12" s="67" t="s">
        <v>43</v>
      </c>
      <c r="R12" s="67">
        <v>68.7</v>
      </c>
      <c r="S12" s="67">
        <v>68.7</v>
      </c>
      <c r="T12" s="67">
        <v>66.47</v>
      </c>
      <c r="U12" s="68">
        <f t="shared" si="0"/>
        <v>96.754002911208147</v>
      </c>
    </row>
    <row r="13" spans="1:34" ht="75" customHeight="1" thickTop="1">
      <c r="A13" s="60"/>
      <c r="B13" s="61" t="s">
        <v>52</v>
      </c>
      <c r="C13" s="62" t="s">
        <v>187</v>
      </c>
      <c r="D13" s="62"/>
      <c r="E13" s="62"/>
      <c r="F13" s="62"/>
      <c r="G13" s="62"/>
      <c r="H13" s="62"/>
      <c r="I13" s="62" t="s">
        <v>188</v>
      </c>
      <c r="J13" s="62"/>
      <c r="K13" s="62"/>
      <c r="L13" s="62" t="s">
        <v>189</v>
      </c>
      <c r="M13" s="62"/>
      <c r="N13" s="62"/>
      <c r="O13" s="62"/>
      <c r="P13" s="63" t="s">
        <v>59</v>
      </c>
      <c r="Q13" s="63" t="s">
        <v>134</v>
      </c>
      <c r="R13" s="63">
        <v>69.5</v>
      </c>
      <c r="S13" s="63">
        <v>69.5</v>
      </c>
      <c r="T13" s="63">
        <v>67.81</v>
      </c>
      <c r="U13" s="64">
        <f t="shared" si="0"/>
        <v>97.568345323741013</v>
      </c>
    </row>
    <row r="14" spans="1:34" ht="75" customHeight="1" thickBot="1">
      <c r="A14" s="60"/>
      <c r="B14" s="65" t="s">
        <v>44</v>
      </c>
      <c r="C14" s="66" t="s">
        <v>44</v>
      </c>
      <c r="D14" s="66"/>
      <c r="E14" s="66"/>
      <c r="F14" s="66"/>
      <c r="G14" s="66"/>
      <c r="H14" s="66"/>
      <c r="I14" s="66" t="s">
        <v>190</v>
      </c>
      <c r="J14" s="66"/>
      <c r="K14" s="66"/>
      <c r="L14" s="66" t="s">
        <v>191</v>
      </c>
      <c r="M14" s="66"/>
      <c r="N14" s="66"/>
      <c r="O14" s="66"/>
      <c r="P14" s="67" t="s">
        <v>59</v>
      </c>
      <c r="Q14" s="67" t="s">
        <v>134</v>
      </c>
      <c r="R14" s="67">
        <v>53.2</v>
      </c>
      <c r="S14" s="67">
        <v>53.2</v>
      </c>
      <c r="T14" s="67">
        <v>57.19</v>
      </c>
      <c r="U14" s="68">
        <f t="shared" si="0"/>
        <v>107.5</v>
      </c>
    </row>
    <row r="15" spans="1:34" ht="75" customHeight="1" thickTop="1">
      <c r="A15" s="60"/>
      <c r="B15" s="61" t="s">
        <v>62</v>
      </c>
      <c r="C15" s="62" t="s">
        <v>192</v>
      </c>
      <c r="D15" s="62"/>
      <c r="E15" s="62"/>
      <c r="F15" s="62"/>
      <c r="G15" s="62"/>
      <c r="H15" s="62"/>
      <c r="I15" s="62" t="s">
        <v>193</v>
      </c>
      <c r="J15" s="62"/>
      <c r="K15" s="62"/>
      <c r="L15" s="62" t="s">
        <v>194</v>
      </c>
      <c r="M15" s="62"/>
      <c r="N15" s="62"/>
      <c r="O15" s="62"/>
      <c r="P15" s="63" t="s">
        <v>195</v>
      </c>
      <c r="Q15" s="63" t="s">
        <v>43</v>
      </c>
      <c r="R15" s="63">
        <v>1.02</v>
      </c>
      <c r="S15" s="63">
        <v>1.02</v>
      </c>
      <c r="T15" s="63">
        <v>40</v>
      </c>
      <c r="U15" s="64">
        <f t="shared" si="0"/>
        <v>3921.5686274509808</v>
      </c>
    </row>
    <row r="16" spans="1:34" ht="75" customHeight="1" thickBot="1">
      <c r="A16" s="60"/>
      <c r="B16" s="65" t="s">
        <v>44</v>
      </c>
      <c r="C16" s="66" t="s">
        <v>196</v>
      </c>
      <c r="D16" s="66"/>
      <c r="E16" s="66"/>
      <c r="F16" s="66"/>
      <c r="G16" s="66"/>
      <c r="H16" s="66"/>
      <c r="I16" s="66" t="s">
        <v>197</v>
      </c>
      <c r="J16" s="66"/>
      <c r="K16" s="66"/>
      <c r="L16" s="66" t="s">
        <v>198</v>
      </c>
      <c r="M16" s="66"/>
      <c r="N16" s="66"/>
      <c r="O16" s="66"/>
      <c r="P16" s="67" t="s">
        <v>195</v>
      </c>
      <c r="Q16" s="67" t="s">
        <v>82</v>
      </c>
      <c r="R16" s="67">
        <v>0.76</v>
      </c>
      <c r="S16" s="67">
        <v>0.76</v>
      </c>
      <c r="T16" s="67">
        <v>5.01</v>
      </c>
      <c r="U16" s="68">
        <f t="shared" si="0"/>
        <v>659.21052631578948</v>
      </c>
    </row>
    <row r="17" spans="1:22" ht="75" customHeight="1" thickTop="1">
      <c r="A17" s="60"/>
      <c r="B17" s="61" t="s">
        <v>78</v>
      </c>
      <c r="C17" s="62" t="s">
        <v>199</v>
      </c>
      <c r="D17" s="62"/>
      <c r="E17" s="62"/>
      <c r="F17" s="62"/>
      <c r="G17" s="62"/>
      <c r="H17" s="62"/>
      <c r="I17" s="62" t="s">
        <v>200</v>
      </c>
      <c r="J17" s="62"/>
      <c r="K17" s="62"/>
      <c r="L17" s="62" t="s">
        <v>201</v>
      </c>
      <c r="M17" s="62"/>
      <c r="N17" s="62"/>
      <c r="O17" s="62"/>
      <c r="P17" s="63" t="s">
        <v>195</v>
      </c>
      <c r="Q17" s="63" t="s">
        <v>202</v>
      </c>
      <c r="R17" s="63">
        <v>3.33</v>
      </c>
      <c r="S17" s="63">
        <v>3.33</v>
      </c>
      <c r="T17" s="63">
        <v>-75.239999999999995</v>
      </c>
      <c r="U17" s="64">
        <f t="shared" si="0"/>
        <v>-2259.4594594594591</v>
      </c>
    </row>
    <row r="18" spans="1:22" ht="75" customHeight="1" thickBot="1">
      <c r="A18" s="60"/>
      <c r="B18" s="65" t="s">
        <v>44</v>
      </c>
      <c r="C18" s="66" t="s">
        <v>203</v>
      </c>
      <c r="D18" s="66"/>
      <c r="E18" s="66"/>
      <c r="F18" s="66"/>
      <c r="G18" s="66"/>
      <c r="H18" s="66"/>
      <c r="I18" s="66" t="s">
        <v>204</v>
      </c>
      <c r="J18" s="66"/>
      <c r="K18" s="66"/>
      <c r="L18" s="66" t="s">
        <v>205</v>
      </c>
      <c r="M18" s="66"/>
      <c r="N18" s="66"/>
      <c r="O18" s="66"/>
      <c r="P18" s="67" t="s">
        <v>59</v>
      </c>
      <c r="Q18" s="67" t="s">
        <v>82</v>
      </c>
      <c r="R18" s="67">
        <v>89.47</v>
      </c>
      <c r="S18" s="67">
        <v>89.47</v>
      </c>
      <c r="T18" s="67">
        <v>91.75</v>
      </c>
      <c r="U18" s="68">
        <f t="shared" si="0"/>
        <v>102.548340225774</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c r="B22" s="83" t="s">
        <v>96</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97</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99</v>
      </c>
      <c r="C25" s="97"/>
      <c r="D25" s="97"/>
      <c r="E25" s="97"/>
      <c r="F25" s="97"/>
      <c r="G25" s="97"/>
      <c r="H25" s="97"/>
      <c r="I25" s="97"/>
      <c r="J25" s="97"/>
      <c r="K25" s="97"/>
      <c r="L25" s="97"/>
      <c r="M25" s="97"/>
      <c r="N25" s="97"/>
      <c r="O25" s="97"/>
      <c r="P25" s="97"/>
      <c r="Q25" s="97"/>
      <c r="R25" s="97"/>
      <c r="S25" s="97"/>
      <c r="T25" s="97"/>
      <c r="U25" s="96"/>
    </row>
    <row r="26" spans="1:22" ht="392.1" customHeight="1">
      <c r="B26" s="98" t="s">
        <v>206</v>
      </c>
      <c r="C26" s="100"/>
      <c r="D26" s="100"/>
      <c r="E26" s="100"/>
      <c r="F26" s="100"/>
      <c r="G26" s="100"/>
      <c r="H26" s="100"/>
      <c r="I26" s="100"/>
      <c r="J26" s="100"/>
      <c r="K26" s="100"/>
      <c r="L26" s="100"/>
      <c r="M26" s="100"/>
      <c r="N26" s="100"/>
      <c r="O26" s="100"/>
      <c r="P26" s="100"/>
      <c r="Q26" s="100"/>
      <c r="R26" s="100"/>
      <c r="S26" s="100"/>
      <c r="T26" s="100"/>
      <c r="U26" s="99"/>
    </row>
    <row r="27" spans="1:22" ht="198" customHeight="1">
      <c r="B27" s="98" t="s">
        <v>207</v>
      </c>
      <c r="C27" s="100"/>
      <c r="D27" s="100"/>
      <c r="E27" s="100"/>
      <c r="F27" s="100"/>
      <c r="G27" s="100"/>
      <c r="H27" s="100"/>
      <c r="I27" s="100"/>
      <c r="J27" s="100"/>
      <c r="K27" s="100"/>
      <c r="L27" s="100"/>
      <c r="M27" s="100"/>
      <c r="N27" s="100"/>
      <c r="O27" s="100"/>
      <c r="P27" s="100"/>
      <c r="Q27" s="100"/>
      <c r="R27" s="100"/>
      <c r="S27" s="100"/>
      <c r="T27" s="100"/>
      <c r="U27" s="99"/>
    </row>
    <row r="28" spans="1:22" ht="372.2" customHeight="1">
      <c r="B28" s="98" t="s">
        <v>208</v>
      </c>
      <c r="C28" s="100"/>
      <c r="D28" s="100"/>
      <c r="E28" s="100"/>
      <c r="F28" s="100"/>
      <c r="G28" s="100"/>
      <c r="H28" s="100"/>
      <c r="I28" s="100"/>
      <c r="J28" s="100"/>
      <c r="K28" s="100"/>
      <c r="L28" s="100"/>
      <c r="M28" s="100"/>
      <c r="N28" s="100"/>
      <c r="O28" s="100"/>
      <c r="P28" s="100"/>
      <c r="Q28" s="100"/>
      <c r="R28" s="100"/>
      <c r="S28" s="100"/>
      <c r="T28" s="100"/>
      <c r="U28" s="99"/>
    </row>
    <row r="29" spans="1:22" ht="328.35" customHeight="1">
      <c r="B29" s="98" t="s">
        <v>209</v>
      </c>
      <c r="C29" s="100"/>
      <c r="D29" s="100"/>
      <c r="E29" s="100"/>
      <c r="F29" s="100"/>
      <c r="G29" s="100"/>
      <c r="H29" s="100"/>
      <c r="I29" s="100"/>
      <c r="J29" s="100"/>
      <c r="K29" s="100"/>
      <c r="L29" s="100"/>
      <c r="M29" s="100"/>
      <c r="N29" s="100"/>
      <c r="O29" s="100"/>
      <c r="P29" s="100"/>
      <c r="Q29" s="100"/>
      <c r="R29" s="100"/>
      <c r="S29" s="100"/>
      <c r="T29" s="100"/>
      <c r="U29" s="99"/>
    </row>
    <row r="30" spans="1:22" ht="148.5" customHeight="1">
      <c r="B30" s="98" t="s">
        <v>210</v>
      </c>
      <c r="C30" s="100"/>
      <c r="D30" s="100"/>
      <c r="E30" s="100"/>
      <c r="F30" s="100"/>
      <c r="G30" s="100"/>
      <c r="H30" s="100"/>
      <c r="I30" s="100"/>
      <c r="J30" s="100"/>
      <c r="K30" s="100"/>
      <c r="L30" s="100"/>
      <c r="M30" s="100"/>
      <c r="N30" s="100"/>
      <c r="O30" s="100"/>
      <c r="P30" s="100"/>
      <c r="Q30" s="100"/>
      <c r="R30" s="100"/>
      <c r="S30" s="100"/>
      <c r="T30" s="100"/>
      <c r="U30" s="99"/>
    </row>
    <row r="31" spans="1:22" ht="306.75" customHeight="1">
      <c r="B31" s="98" t="s">
        <v>211</v>
      </c>
      <c r="C31" s="100"/>
      <c r="D31" s="100"/>
      <c r="E31" s="100"/>
      <c r="F31" s="100"/>
      <c r="G31" s="100"/>
      <c r="H31" s="100"/>
      <c r="I31" s="100"/>
      <c r="J31" s="100"/>
      <c r="K31" s="100"/>
      <c r="L31" s="100"/>
      <c r="M31" s="100"/>
      <c r="N31" s="100"/>
      <c r="O31" s="100"/>
      <c r="P31" s="100"/>
      <c r="Q31" s="100"/>
      <c r="R31" s="100"/>
      <c r="S31" s="100"/>
      <c r="T31" s="100"/>
      <c r="U31" s="99"/>
    </row>
    <row r="32" spans="1:22" ht="177.6" customHeight="1">
      <c r="B32" s="98" t="s">
        <v>212</v>
      </c>
      <c r="C32" s="100"/>
      <c r="D32" s="100"/>
      <c r="E32" s="100"/>
      <c r="F32" s="100"/>
      <c r="G32" s="100"/>
      <c r="H32" s="100"/>
      <c r="I32" s="100"/>
      <c r="J32" s="100"/>
      <c r="K32" s="100"/>
      <c r="L32" s="100"/>
      <c r="M32" s="100"/>
      <c r="N32" s="100"/>
      <c r="O32" s="100"/>
      <c r="P32" s="100"/>
      <c r="Q32" s="100"/>
      <c r="R32" s="100"/>
      <c r="S32" s="100"/>
      <c r="T32" s="100"/>
      <c r="U32" s="99"/>
    </row>
    <row r="33" spans="2:21" ht="156.94999999999999" customHeight="1" thickBot="1">
      <c r="B33" s="101" t="s">
        <v>213</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214</v>
      </c>
      <c r="D4" s="19" t="s">
        <v>215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216</v>
      </c>
      <c r="Q6" s="29"/>
      <c r="R6" s="33"/>
      <c r="S6" s="32" t="s">
        <v>22</v>
      </c>
      <c r="T6" s="29" t="s">
        <v>217</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218</v>
      </c>
      <c r="D11" s="62"/>
      <c r="E11" s="62"/>
      <c r="F11" s="62"/>
      <c r="G11" s="62"/>
      <c r="H11" s="62"/>
      <c r="I11" s="62" t="s">
        <v>219</v>
      </c>
      <c r="J11" s="62"/>
      <c r="K11" s="62"/>
      <c r="L11" s="62" t="s">
        <v>220</v>
      </c>
      <c r="M11" s="62"/>
      <c r="N11" s="62"/>
      <c r="O11" s="62"/>
      <c r="P11" s="63" t="s">
        <v>59</v>
      </c>
      <c r="Q11" s="63" t="s">
        <v>43</v>
      </c>
      <c r="R11" s="63">
        <v>44.79</v>
      </c>
      <c r="S11" s="63" t="s">
        <v>221</v>
      </c>
      <c r="T11" s="63">
        <v>45.22</v>
      </c>
      <c r="U11" s="64" t="str">
        <f t="shared" ref="U11:U19" si="0">IF(ISERR(T11/S11*100),"N/A",T11/S11*100)</f>
        <v>N/A</v>
      </c>
    </row>
    <row r="12" spans="1:34" ht="75" customHeight="1" thickTop="1" thickBot="1">
      <c r="A12" s="60"/>
      <c r="B12" s="61" t="s">
        <v>52</v>
      </c>
      <c r="C12" s="62" t="s">
        <v>222</v>
      </c>
      <c r="D12" s="62"/>
      <c r="E12" s="62"/>
      <c r="F12" s="62"/>
      <c r="G12" s="62"/>
      <c r="H12" s="62"/>
      <c r="I12" s="62" t="s">
        <v>223</v>
      </c>
      <c r="J12" s="62"/>
      <c r="K12" s="62"/>
      <c r="L12" s="62" t="s">
        <v>224</v>
      </c>
      <c r="M12" s="62"/>
      <c r="N12" s="62"/>
      <c r="O12" s="62"/>
      <c r="P12" s="63" t="s">
        <v>59</v>
      </c>
      <c r="Q12" s="63" t="s">
        <v>66</v>
      </c>
      <c r="R12" s="63">
        <v>37.729999999999997</v>
      </c>
      <c r="S12" s="63">
        <v>37.729999999999997</v>
      </c>
      <c r="T12" s="63">
        <v>38.29</v>
      </c>
      <c r="U12" s="64">
        <f t="shared" si="0"/>
        <v>101.48423005565863</v>
      </c>
    </row>
    <row r="13" spans="1:34" ht="75" customHeight="1" thickTop="1">
      <c r="A13" s="60"/>
      <c r="B13" s="61" t="s">
        <v>62</v>
      </c>
      <c r="C13" s="62" t="s">
        <v>225</v>
      </c>
      <c r="D13" s="62"/>
      <c r="E13" s="62"/>
      <c r="F13" s="62"/>
      <c r="G13" s="62"/>
      <c r="H13" s="62"/>
      <c r="I13" s="62" t="s">
        <v>226</v>
      </c>
      <c r="J13" s="62"/>
      <c r="K13" s="62"/>
      <c r="L13" s="62" t="s">
        <v>227</v>
      </c>
      <c r="M13" s="62"/>
      <c r="N13" s="62"/>
      <c r="O13" s="62"/>
      <c r="P13" s="63" t="s">
        <v>59</v>
      </c>
      <c r="Q13" s="63" t="s">
        <v>228</v>
      </c>
      <c r="R13" s="63">
        <v>93.17</v>
      </c>
      <c r="S13" s="63">
        <v>93.17</v>
      </c>
      <c r="T13" s="63">
        <v>93.63</v>
      </c>
      <c r="U13" s="64">
        <f t="shared" si="0"/>
        <v>100.49372115487817</v>
      </c>
    </row>
    <row r="14" spans="1:34" ht="75" customHeight="1">
      <c r="A14" s="60"/>
      <c r="B14" s="65" t="s">
        <v>44</v>
      </c>
      <c r="C14" s="66" t="s">
        <v>44</v>
      </c>
      <c r="D14" s="66"/>
      <c r="E14" s="66"/>
      <c r="F14" s="66"/>
      <c r="G14" s="66"/>
      <c r="H14" s="66"/>
      <c r="I14" s="66" t="s">
        <v>229</v>
      </c>
      <c r="J14" s="66"/>
      <c r="K14" s="66"/>
      <c r="L14" s="66" t="s">
        <v>230</v>
      </c>
      <c r="M14" s="66"/>
      <c r="N14" s="66"/>
      <c r="O14" s="66"/>
      <c r="P14" s="67" t="s">
        <v>59</v>
      </c>
      <c r="Q14" s="67" t="s">
        <v>202</v>
      </c>
      <c r="R14" s="67">
        <v>100</v>
      </c>
      <c r="S14" s="67">
        <v>100</v>
      </c>
      <c r="T14" s="67">
        <v>106.5</v>
      </c>
      <c r="U14" s="68">
        <f t="shared" si="0"/>
        <v>106.5</v>
      </c>
    </row>
    <row r="15" spans="1:34" ht="75" customHeight="1">
      <c r="A15" s="60"/>
      <c r="B15" s="65" t="s">
        <v>44</v>
      </c>
      <c r="C15" s="66" t="s">
        <v>231</v>
      </c>
      <c r="D15" s="66"/>
      <c r="E15" s="66"/>
      <c r="F15" s="66"/>
      <c r="G15" s="66"/>
      <c r="H15" s="66"/>
      <c r="I15" s="66" t="s">
        <v>232</v>
      </c>
      <c r="J15" s="66"/>
      <c r="K15" s="66"/>
      <c r="L15" s="66" t="s">
        <v>233</v>
      </c>
      <c r="M15" s="66"/>
      <c r="N15" s="66"/>
      <c r="O15" s="66"/>
      <c r="P15" s="67" t="s">
        <v>59</v>
      </c>
      <c r="Q15" s="67" t="s">
        <v>66</v>
      </c>
      <c r="R15" s="67">
        <v>27.22</v>
      </c>
      <c r="S15" s="67">
        <v>27.22</v>
      </c>
      <c r="T15" s="67">
        <v>28.28</v>
      </c>
      <c r="U15" s="68">
        <f t="shared" si="0"/>
        <v>103.89419544452609</v>
      </c>
    </row>
    <row r="16" spans="1:34" ht="75" customHeight="1" thickBot="1">
      <c r="A16" s="60"/>
      <c r="B16" s="65" t="s">
        <v>44</v>
      </c>
      <c r="C16" s="66" t="s">
        <v>44</v>
      </c>
      <c r="D16" s="66"/>
      <c r="E16" s="66"/>
      <c r="F16" s="66"/>
      <c r="G16" s="66"/>
      <c r="H16" s="66"/>
      <c r="I16" s="66" t="s">
        <v>234</v>
      </c>
      <c r="J16" s="66"/>
      <c r="K16" s="66"/>
      <c r="L16" s="66" t="s">
        <v>235</v>
      </c>
      <c r="M16" s="66"/>
      <c r="N16" s="66"/>
      <c r="O16" s="66"/>
      <c r="P16" s="67" t="s">
        <v>59</v>
      </c>
      <c r="Q16" s="67" t="s">
        <v>66</v>
      </c>
      <c r="R16" s="67">
        <v>57.81</v>
      </c>
      <c r="S16" s="67">
        <v>57.81</v>
      </c>
      <c r="T16" s="67">
        <v>59.6</v>
      </c>
      <c r="U16" s="68">
        <f t="shared" si="0"/>
        <v>103.09635011243729</v>
      </c>
    </row>
    <row r="17" spans="1:22" ht="75" customHeight="1" thickTop="1">
      <c r="A17" s="60"/>
      <c r="B17" s="61" t="s">
        <v>78</v>
      </c>
      <c r="C17" s="62" t="s">
        <v>236</v>
      </c>
      <c r="D17" s="62"/>
      <c r="E17" s="62"/>
      <c r="F17" s="62"/>
      <c r="G17" s="62"/>
      <c r="H17" s="62"/>
      <c r="I17" s="62" t="s">
        <v>237</v>
      </c>
      <c r="J17" s="62"/>
      <c r="K17" s="62"/>
      <c r="L17" s="62" t="s">
        <v>238</v>
      </c>
      <c r="M17" s="62"/>
      <c r="N17" s="62"/>
      <c r="O17" s="62"/>
      <c r="P17" s="63" t="s">
        <v>59</v>
      </c>
      <c r="Q17" s="63" t="s">
        <v>82</v>
      </c>
      <c r="R17" s="63">
        <v>88.5</v>
      </c>
      <c r="S17" s="63">
        <v>88.5</v>
      </c>
      <c r="T17" s="63">
        <v>87.95</v>
      </c>
      <c r="U17" s="64">
        <f t="shared" si="0"/>
        <v>99.378531073446325</v>
      </c>
    </row>
    <row r="18" spans="1:22" ht="75" customHeight="1">
      <c r="A18" s="60"/>
      <c r="B18" s="65" t="s">
        <v>44</v>
      </c>
      <c r="C18" s="66" t="s">
        <v>239</v>
      </c>
      <c r="D18" s="66"/>
      <c r="E18" s="66"/>
      <c r="F18" s="66"/>
      <c r="G18" s="66"/>
      <c r="H18" s="66"/>
      <c r="I18" s="66" t="s">
        <v>240</v>
      </c>
      <c r="J18" s="66"/>
      <c r="K18" s="66"/>
      <c r="L18" s="66" t="s">
        <v>241</v>
      </c>
      <c r="M18" s="66"/>
      <c r="N18" s="66"/>
      <c r="O18" s="66"/>
      <c r="P18" s="67" t="s">
        <v>59</v>
      </c>
      <c r="Q18" s="67" t="s">
        <v>82</v>
      </c>
      <c r="R18" s="67">
        <v>93.72</v>
      </c>
      <c r="S18" s="67">
        <v>93.72</v>
      </c>
      <c r="T18" s="67">
        <v>93.5</v>
      </c>
      <c r="U18" s="68">
        <f t="shared" si="0"/>
        <v>99.765258215962433</v>
      </c>
    </row>
    <row r="19" spans="1:22" ht="75" customHeight="1" thickBot="1">
      <c r="A19" s="60"/>
      <c r="B19" s="65" t="s">
        <v>44</v>
      </c>
      <c r="C19" s="66" t="s">
        <v>44</v>
      </c>
      <c r="D19" s="66"/>
      <c r="E19" s="66"/>
      <c r="F19" s="66"/>
      <c r="G19" s="66"/>
      <c r="H19" s="66"/>
      <c r="I19" s="66" t="s">
        <v>242</v>
      </c>
      <c r="J19" s="66"/>
      <c r="K19" s="66"/>
      <c r="L19" s="66" t="s">
        <v>243</v>
      </c>
      <c r="M19" s="66"/>
      <c r="N19" s="66"/>
      <c r="O19" s="66"/>
      <c r="P19" s="67" t="s">
        <v>59</v>
      </c>
      <c r="Q19" s="67" t="s">
        <v>82</v>
      </c>
      <c r="R19" s="67">
        <v>65.05</v>
      </c>
      <c r="S19" s="67">
        <v>65.05</v>
      </c>
      <c r="T19" s="67">
        <v>67.98</v>
      </c>
      <c r="U19" s="68">
        <f t="shared" si="0"/>
        <v>104.5042275172944</v>
      </c>
    </row>
    <row r="20" spans="1:22" ht="22.5" customHeight="1" thickTop="1" thickBot="1">
      <c r="B20" s="13" t="s">
        <v>89</v>
      </c>
      <c r="C20" s="14"/>
      <c r="D20" s="14"/>
      <c r="E20" s="14"/>
      <c r="F20" s="14"/>
      <c r="G20" s="14"/>
      <c r="H20" s="15"/>
      <c r="I20" s="15"/>
      <c r="J20" s="15"/>
      <c r="K20" s="15"/>
      <c r="L20" s="15"/>
      <c r="M20" s="15"/>
      <c r="N20" s="15"/>
      <c r="O20" s="15"/>
      <c r="P20" s="15"/>
      <c r="Q20" s="15"/>
      <c r="R20" s="15"/>
      <c r="S20" s="15"/>
      <c r="T20" s="15"/>
      <c r="U20" s="16"/>
      <c r="V20" s="70"/>
    </row>
    <row r="21" spans="1:22" ht="26.25" customHeight="1" thickTop="1">
      <c r="B21" s="71"/>
      <c r="C21" s="72"/>
      <c r="D21" s="72"/>
      <c r="E21" s="72"/>
      <c r="F21" s="72"/>
      <c r="G21" s="72"/>
      <c r="H21" s="73"/>
      <c r="I21" s="73"/>
      <c r="J21" s="73"/>
      <c r="K21" s="73"/>
      <c r="L21" s="73"/>
      <c r="M21" s="73"/>
      <c r="N21" s="73"/>
      <c r="O21" s="73"/>
      <c r="P21" s="74"/>
      <c r="Q21" s="75"/>
      <c r="R21" s="76" t="s">
        <v>90</v>
      </c>
      <c r="S21" s="44" t="s">
        <v>91</v>
      </c>
      <c r="T21" s="76" t="s">
        <v>92</v>
      </c>
      <c r="U21" s="44" t="s">
        <v>93</v>
      </c>
    </row>
    <row r="22" spans="1:22" ht="26.25" customHeight="1" thickBot="1">
      <c r="B22" s="77"/>
      <c r="C22" s="78"/>
      <c r="D22" s="78"/>
      <c r="E22" s="78"/>
      <c r="F22" s="78"/>
      <c r="G22" s="78"/>
      <c r="H22" s="79"/>
      <c r="I22" s="79"/>
      <c r="J22" s="79"/>
      <c r="K22" s="79"/>
      <c r="L22" s="79"/>
      <c r="M22" s="79"/>
      <c r="N22" s="79"/>
      <c r="O22" s="79"/>
      <c r="P22" s="80"/>
      <c r="Q22" s="81"/>
      <c r="R22" s="82" t="s">
        <v>94</v>
      </c>
      <c r="S22" s="81" t="s">
        <v>94</v>
      </c>
      <c r="T22" s="81" t="s">
        <v>94</v>
      </c>
      <c r="U22" s="81" t="s">
        <v>95</v>
      </c>
    </row>
    <row r="23" spans="1:22" ht="13.5" customHeight="1" thickBot="1">
      <c r="B23" s="83" t="s">
        <v>96</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c r="B24" s="90" t="s">
        <v>97</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c r="B25" s="13" t="s">
        <v>98</v>
      </c>
      <c r="C25" s="14"/>
      <c r="D25" s="14"/>
      <c r="E25" s="14"/>
      <c r="F25" s="14"/>
      <c r="G25" s="14"/>
      <c r="H25" s="15"/>
      <c r="I25" s="15"/>
      <c r="J25" s="15"/>
      <c r="K25" s="15"/>
      <c r="L25" s="15"/>
      <c r="M25" s="15"/>
      <c r="N25" s="15"/>
      <c r="O25" s="15"/>
      <c r="P25" s="15"/>
      <c r="Q25" s="15"/>
      <c r="R25" s="15"/>
      <c r="S25" s="15"/>
      <c r="T25" s="15"/>
      <c r="U25" s="16"/>
    </row>
    <row r="26" spans="1:22" ht="44.25" customHeight="1" thickTop="1">
      <c r="B26" s="95" t="s">
        <v>99</v>
      </c>
      <c r="C26" s="97"/>
      <c r="D26" s="97"/>
      <c r="E26" s="97"/>
      <c r="F26" s="97"/>
      <c r="G26" s="97"/>
      <c r="H26" s="97"/>
      <c r="I26" s="97"/>
      <c r="J26" s="97"/>
      <c r="K26" s="97"/>
      <c r="L26" s="97"/>
      <c r="M26" s="97"/>
      <c r="N26" s="97"/>
      <c r="O26" s="97"/>
      <c r="P26" s="97"/>
      <c r="Q26" s="97"/>
      <c r="R26" s="97"/>
      <c r="S26" s="97"/>
      <c r="T26" s="97"/>
      <c r="U26" s="96"/>
    </row>
    <row r="27" spans="1:22" ht="63.95" customHeight="1">
      <c r="B27" s="98" t="s">
        <v>244</v>
      </c>
      <c r="C27" s="100"/>
      <c r="D27" s="100"/>
      <c r="E27" s="100"/>
      <c r="F27" s="100"/>
      <c r="G27" s="100"/>
      <c r="H27" s="100"/>
      <c r="I27" s="100"/>
      <c r="J27" s="100"/>
      <c r="K27" s="100"/>
      <c r="L27" s="100"/>
      <c r="M27" s="100"/>
      <c r="N27" s="100"/>
      <c r="O27" s="100"/>
      <c r="P27" s="100"/>
      <c r="Q27" s="100"/>
      <c r="R27" s="100"/>
      <c r="S27" s="100"/>
      <c r="T27" s="100"/>
      <c r="U27" s="99"/>
    </row>
    <row r="28" spans="1:22" ht="52.5" customHeight="1">
      <c r="B28" s="98" t="s">
        <v>245</v>
      </c>
      <c r="C28" s="100"/>
      <c r="D28" s="100"/>
      <c r="E28" s="100"/>
      <c r="F28" s="100"/>
      <c r="G28" s="100"/>
      <c r="H28" s="100"/>
      <c r="I28" s="100"/>
      <c r="J28" s="100"/>
      <c r="K28" s="100"/>
      <c r="L28" s="100"/>
      <c r="M28" s="100"/>
      <c r="N28" s="100"/>
      <c r="O28" s="100"/>
      <c r="P28" s="100"/>
      <c r="Q28" s="100"/>
      <c r="R28" s="100"/>
      <c r="S28" s="100"/>
      <c r="T28" s="100"/>
      <c r="U28" s="99"/>
    </row>
    <row r="29" spans="1:22" ht="54.2" customHeight="1">
      <c r="B29" s="98" t="s">
        <v>246</v>
      </c>
      <c r="C29" s="100"/>
      <c r="D29" s="100"/>
      <c r="E29" s="100"/>
      <c r="F29" s="100"/>
      <c r="G29" s="100"/>
      <c r="H29" s="100"/>
      <c r="I29" s="100"/>
      <c r="J29" s="100"/>
      <c r="K29" s="100"/>
      <c r="L29" s="100"/>
      <c r="M29" s="100"/>
      <c r="N29" s="100"/>
      <c r="O29" s="100"/>
      <c r="P29" s="100"/>
      <c r="Q29" s="100"/>
      <c r="R29" s="100"/>
      <c r="S29" s="100"/>
      <c r="T29" s="100"/>
      <c r="U29" s="99"/>
    </row>
    <row r="30" spans="1:22" ht="55.5" customHeight="1">
      <c r="B30" s="98" t="s">
        <v>247</v>
      </c>
      <c r="C30" s="100"/>
      <c r="D30" s="100"/>
      <c r="E30" s="100"/>
      <c r="F30" s="100"/>
      <c r="G30" s="100"/>
      <c r="H30" s="100"/>
      <c r="I30" s="100"/>
      <c r="J30" s="100"/>
      <c r="K30" s="100"/>
      <c r="L30" s="100"/>
      <c r="M30" s="100"/>
      <c r="N30" s="100"/>
      <c r="O30" s="100"/>
      <c r="P30" s="100"/>
      <c r="Q30" s="100"/>
      <c r="R30" s="100"/>
      <c r="S30" s="100"/>
      <c r="T30" s="100"/>
      <c r="U30" s="99"/>
    </row>
    <row r="31" spans="1:22" ht="42" customHeight="1">
      <c r="B31" s="98" t="s">
        <v>248</v>
      </c>
      <c r="C31" s="100"/>
      <c r="D31" s="100"/>
      <c r="E31" s="100"/>
      <c r="F31" s="100"/>
      <c r="G31" s="100"/>
      <c r="H31" s="100"/>
      <c r="I31" s="100"/>
      <c r="J31" s="100"/>
      <c r="K31" s="100"/>
      <c r="L31" s="100"/>
      <c r="M31" s="100"/>
      <c r="N31" s="100"/>
      <c r="O31" s="100"/>
      <c r="P31" s="100"/>
      <c r="Q31" s="100"/>
      <c r="R31" s="100"/>
      <c r="S31" s="100"/>
      <c r="T31" s="100"/>
      <c r="U31" s="99"/>
    </row>
    <row r="32" spans="1:22" ht="50.45" customHeight="1">
      <c r="B32" s="98" t="s">
        <v>249</v>
      </c>
      <c r="C32" s="100"/>
      <c r="D32" s="100"/>
      <c r="E32" s="100"/>
      <c r="F32" s="100"/>
      <c r="G32" s="100"/>
      <c r="H32" s="100"/>
      <c r="I32" s="100"/>
      <c r="J32" s="100"/>
      <c r="K32" s="100"/>
      <c r="L32" s="100"/>
      <c r="M32" s="100"/>
      <c r="N32" s="100"/>
      <c r="O32" s="100"/>
      <c r="P32" s="100"/>
      <c r="Q32" s="100"/>
      <c r="R32" s="100"/>
      <c r="S32" s="100"/>
      <c r="T32" s="100"/>
      <c r="U32" s="99"/>
    </row>
    <row r="33" spans="2:21" ht="62.1" customHeight="1">
      <c r="B33" s="98" t="s">
        <v>250</v>
      </c>
      <c r="C33" s="100"/>
      <c r="D33" s="100"/>
      <c r="E33" s="100"/>
      <c r="F33" s="100"/>
      <c r="G33" s="100"/>
      <c r="H33" s="100"/>
      <c r="I33" s="100"/>
      <c r="J33" s="100"/>
      <c r="K33" s="100"/>
      <c r="L33" s="100"/>
      <c r="M33" s="100"/>
      <c r="N33" s="100"/>
      <c r="O33" s="100"/>
      <c r="P33" s="100"/>
      <c r="Q33" s="100"/>
      <c r="R33" s="100"/>
      <c r="S33" s="100"/>
      <c r="T33" s="100"/>
      <c r="U33" s="99"/>
    </row>
    <row r="34" spans="2:21" ht="40.35" customHeight="1">
      <c r="B34" s="98" t="s">
        <v>251</v>
      </c>
      <c r="C34" s="100"/>
      <c r="D34" s="100"/>
      <c r="E34" s="100"/>
      <c r="F34" s="100"/>
      <c r="G34" s="100"/>
      <c r="H34" s="100"/>
      <c r="I34" s="100"/>
      <c r="J34" s="100"/>
      <c r="K34" s="100"/>
      <c r="L34" s="100"/>
      <c r="M34" s="100"/>
      <c r="N34" s="100"/>
      <c r="O34" s="100"/>
      <c r="P34" s="100"/>
      <c r="Q34" s="100"/>
      <c r="R34" s="100"/>
      <c r="S34" s="100"/>
      <c r="T34" s="100"/>
      <c r="U34" s="99"/>
    </row>
    <row r="35" spans="2:21" ht="39.200000000000003" customHeight="1" thickBot="1">
      <c r="B35" s="101" t="s">
        <v>252</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tabSelected="1"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253</v>
      </c>
      <c r="D4" s="19" t="s">
        <v>254</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255</v>
      </c>
      <c r="L6" s="29"/>
      <c r="M6" s="29"/>
      <c r="N6" s="31"/>
      <c r="O6" s="32" t="s">
        <v>20</v>
      </c>
      <c r="P6" s="29" t="s">
        <v>256</v>
      </c>
      <c r="Q6" s="29"/>
      <c r="R6" s="33"/>
      <c r="S6" s="32" t="s">
        <v>22</v>
      </c>
      <c r="T6" s="29" t="s">
        <v>257</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258</v>
      </c>
      <c r="D11" s="62"/>
      <c r="E11" s="62"/>
      <c r="F11" s="62"/>
      <c r="G11" s="62"/>
      <c r="H11" s="62"/>
      <c r="I11" s="62" t="s">
        <v>259</v>
      </c>
      <c r="J11" s="62"/>
      <c r="K11" s="62"/>
      <c r="L11" s="62" t="s">
        <v>260</v>
      </c>
      <c r="M11" s="62"/>
      <c r="N11" s="62"/>
      <c r="O11" s="62"/>
      <c r="P11" s="63" t="s">
        <v>59</v>
      </c>
      <c r="Q11" s="63" t="s">
        <v>43</v>
      </c>
      <c r="R11" s="63">
        <v>65.16</v>
      </c>
      <c r="S11" s="63">
        <v>65.16</v>
      </c>
      <c r="T11" s="63">
        <v>44.53</v>
      </c>
      <c r="U11" s="64">
        <f t="shared" ref="U11:U18" si="0">IF(ISERR(T11/S11*100),"N/A",T11/S11*100)</f>
        <v>68.339472068753835</v>
      </c>
    </row>
    <row r="12" spans="1:34" ht="75" customHeight="1" thickTop="1">
      <c r="A12" s="60"/>
      <c r="B12" s="61" t="s">
        <v>52</v>
      </c>
      <c r="C12" s="62" t="s">
        <v>261</v>
      </c>
      <c r="D12" s="62"/>
      <c r="E12" s="62"/>
      <c r="F12" s="62"/>
      <c r="G12" s="62"/>
      <c r="H12" s="62"/>
      <c r="I12" s="62" t="s">
        <v>262</v>
      </c>
      <c r="J12" s="62"/>
      <c r="K12" s="62"/>
      <c r="L12" s="62" t="s">
        <v>263</v>
      </c>
      <c r="M12" s="62"/>
      <c r="N12" s="62"/>
      <c r="O12" s="62"/>
      <c r="P12" s="63" t="s">
        <v>59</v>
      </c>
      <c r="Q12" s="63" t="s">
        <v>43</v>
      </c>
      <c r="R12" s="63">
        <v>0.59</v>
      </c>
      <c r="S12" s="63">
        <v>0.59</v>
      </c>
      <c r="T12" s="63">
        <v>-0.23</v>
      </c>
      <c r="U12" s="64">
        <f t="shared" si="0"/>
        <v>-38.983050847457626</v>
      </c>
    </row>
    <row r="13" spans="1:34" ht="75" customHeight="1" thickBot="1">
      <c r="A13" s="60"/>
      <c r="B13" s="65" t="s">
        <v>44</v>
      </c>
      <c r="C13" s="66" t="s">
        <v>44</v>
      </c>
      <c r="D13" s="66"/>
      <c r="E13" s="66"/>
      <c r="F13" s="66"/>
      <c r="G13" s="66"/>
      <c r="H13" s="66"/>
      <c r="I13" s="66" t="s">
        <v>264</v>
      </c>
      <c r="J13" s="66"/>
      <c r="K13" s="66"/>
      <c r="L13" s="66" t="s">
        <v>265</v>
      </c>
      <c r="M13" s="66"/>
      <c r="N13" s="66"/>
      <c r="O13" s="66"/>
      <c r="P13" s="67" t="s">
        <v>266</v>
      </c>
      <c r="Q13" s="67" t="s">
        <v>43</v>
      </c>
      <c r="R13" s="67">
        <v>7.35</v>
      </c>
      <c r="S13" s="67">
        <v>7.35</v>
      </c>
      <c r="T13" s="67">
        <v>7.02</v>
      </c>
      <c r="U13" s="68">
        <f t="shared" si="0"/>
        <v>95.510204081632651</v>
      </c>
    </row>
    <row r="14" spans="1:34" ht="75" customHeight="1" thickTop="1">
      <c r="A14" s="60"/>
      <c r="B14" s="61" t="s">
        <v>62</v>
      </c>
      <c r="C14" s="62" t="s">
        <v>267</v>
      </c>
      <c r="D14" s="62"/>
      <c r="E14" s="62"/>
      <c r="F14" s="62"/>
      <c r="G14" s="62"/>
      <c r="H14" s="62"/>
      <c r="I14" s="62" t="s">
        <v>268</v>
      </c>
      <c r="J14" s="62"/>
      <c r="K14" s="62"/>
      <c r="L14" s="62" t="s">
        <v>269</v>
      </c>
      <c r="M14" s="62"/>
      <c r="N14" s="62"/>
      <c r="O14" s="62"/>
      <c r="P14" s="63" t="s">
        <v>59</v>
      </c>
      <c r="Q14" s="63" t="s">
        <v>270</v>
      </c>
      <c r="R14" s="63">
        <v>69.209999999999994</v>
      </c>
      <c r="S14" s="63">
        <v>69.209999999999994</v>
      </c>
      <c r="T14" s="63">
        <v>60.14</v>
      </c>
      <c r="U14" s="64">
        <f t="shared" si="0"/>
        <v>86.894957376101729</v>
      </c>
    </row>
    <row r="15" spans="1:34" ht="75" customHeight="1" thickBot="1">
      <c r="A15" s="60"/>
      <c r="B15" s="65" t="s">
        <v>44</v>
      </c>
      <c r="C15" s="66" t="s">
        <v>271</v>
      </c>
      <c r="D15" s="66"/>
      <c r="E15" s="66"/>
      <c r="F15" s="66"/>
      <c r="G15" s="66"/>
      <c r="H15" s="66"/>
      <c r="I15" s="66" t="s">
        <v>272</v>
      </c>
      <c r="J15" s="66"/>
      <c r="K15" s="66"/>
      <c r="L15" s="66" t="s">
        <v>273</v>
      </c>
      <c r="M15" s="66"/>
      <c r="N15" s="66"/>
      <c r="O15" s="66"/>
      <c r="P15" s="67" t="s">
        <v>59</v>
      </c>
      <c r="Q15" s="67" t="s">
        <v>270</v>
      </c>
      <c r="R15" s="67">
        <v>26.41</v>
      </c>
      <c r="S15" s="67">
        <v>26.41</v>
      </c>
      <c r="T15" s="67">
        <v>12.57</v>
      </c>
      <c r="U15" s="68">
        <f t="shared" si="0"/>
        <v>47.595607724346841</v>
      </c>
    </row>
    <row r="16" spans="1:34" ht="75" customHeight="1" thickTop="1">
      <c r="A16" s="60"/>
      <c r="B16" s="61" t="s">
        <v>78</v>
      </c>
      <c r="C16" s="62" t="s">
        <v>274</v>
      </c>
      <c r="D16" s="62"/>
      <c r="E16" s="62"/>
      <c r="F16" s="62"/>
      <c r="G16" s="62"/>
      <c r="H16" s="62"/>
      <c r="I16" s="62" t="s">
        <v>275</v>
      </c>
      <c r="J16" s="62"/>
      <c r="K16" s="62"/>
      <c r="L16" s="62" t="s">
        <v>276</v>
      </c>
      <c r="M16" s="62"/>
      <c r="N16" s="62"/>
      <c r="O16" s="62"/>
      <c r="P16" s="63" t="s">
        <v>59</v>
      </c>
      <c r="Q16" s="63" t="s">
        <v>82</v>
      </c>
      <c r="R16" s="63">
        <v>93</v>
      </c>
      <c r="S16" s="63">
        <v>93</v>
      </c>
      <c r="T16" s="63">
        <v>99.36</v>
      </c>
      <c r="U16" s="64">
        <f t="shared" si="0"/>
        <v>106.83870967741936</v>
      </c>
    </row>
    <row r="17" spans="1:22" ht="75" customHeight="1">
      <c r="A17" s="60"/>
      <c r="B17" s="65" t="s">
        <v>44</v>
      </c>
      <c r="C17" s="66" t="s">
        <v>277</v>
      </c>
      <c r="D17" s="66"/>
      <c r="E17" s="66"/>
      <c r="F17" s="66"/>
      <c r="G17" s="66"/>
      <c r="H17" s="66"/>
      <c r="I17" s="66" t="s">
        <v>278</v>
      </c>
      <c r="J17" s="66"/>
      <c r="K17" s="66"/>
      <c r="L17" s="66" t="s">
        <v>279</v>
      </c>
      <c r="M17" s="66"/>
      <c r="N17" s="66"/>
      <c r="O17" s="66"/>
      <c r="P17" s="67" t="s">
        <v>59</v>
      </c>
      <c r="Q17" s="67" t="s">
        <v>280</v>
      </c>
      <c r="R17" s="67">
        <v>95</v>
      </c>
      <c r="S17" s="67">
        <v>95</v>
      </c>
      <c r="T17" s="67">
        <v>97.74</v>
      </c>
      <c r="U17" s="68">
        <f t="shared" si="0"/>
        <v>102.88421052631578</v>
      </c>
    </row>
    <row r="18" spans="1:22" ht="75" customHeight="1" thickBot="1">
      <c r="A18" s="60"/>
      <c r="B18" s="65" t="s">
        <v>44</v>
      </c>
      <c r="C18" s="66" t="s">
        <v>281</v>
      </c>
      <c r="D18" s="66"/>
      <c r="E18" s="66"/>
      <c r="F18" s="66"/>
      <c r="G18" s="66"/>
      <c r="H18" s="66"/>
      <c r="I18" s="66" t="s">
        <v>282</v>
      </c>
      <c r="J18" s="66"/>
      <c r="K18" s="66"/>
      <c r="L18" s="66" t="s">
        <v>283</v>
      </c>
      <c r="M18" s="66"/>
      <c r="N18" s="66"/>
      <c r="O18" s="66"/>
      <c r="P18" s="67" t="s">
        <v>59</v>
      </c>
      <c r="Q18" s="67" t="s">
        <v>270</v>
      </c>
      <c r="R18" s="67">
        <v>78.95</v>
      </c>
      <c r="S18" s="67">
        <v>78.95</v>
      </c>
      <c r="T18" s="67">
        <v>65.25</v>
      </c>
      <c r="U18" s="68">
        <f t="shared" si="0"/>
        <v>82.647245091830271</v>
      </c>
    </row>
    <row r="19" spans="1:22" ht="22.5" customHeight="1" thickTop="1" thickBot="1">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c r="B22" s="83" t="s">
        <v>96</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c r="B23" s="90" t="s">
        <v>97</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c r="B25" s="95" t="s">
        <v>99</v>
      </c>
      <c r="C25" s="97"/>
      <c r="D25" s="97"/>
      <c r="E25" s="97"/>
      <c r="F25" s="97"/>
      <c r="G25" s="97"/>
      <c r="H25" s="97"/>
      <c r="I25" s="97"/>
      <c r="J25" s="97"/>
      <c r="K25" s="97"/>
      <c r="L25" s="97"/>
      <c r="M25" s="97"/>
      <c r="N25" s="97"/>
      <c r="O25" s="97"/>
      <c r="P25" s="97"/>
      <c r="Q25" s="97"/>
      <c r="R25" s="97"/>
      <c r="S25" s="97"/>
      <c r="T25" s="97"/>
      <c r="U25" s="96"/>
    </row>
    <row r="26" spans="1:22" ht="126" customHeight="1">
      <c r="B26" s="98" t="s">
        <v>284</v>
      </c>
      <c r="C26" s="100"/>
      <c r="D26" s="100"/>
      <c r="E26" s="100"/>
      <c r="F26" s="100"/>
      <c r="G26" s="100"/>
      <c r="H26" s="100"/>
      <c r="I26" s="100"/>
      <c r="J26" s="100"/>
      <c r="K26" s="100"/>
      <c r="L26" s="100"/>
      <c r="M26" s="100"/>
      <c r="N26" s="100"/>
      <c r="O26" s="100"/>
      <c r="P26" s="100"/>
      <c r="Q26" s="100"/>
      <c r="R26" s="100"/>
      <c r="S26" s="100"/>
      <c r="T26" s="100"/>
      <c r="U26" s="99"/>
    </row>
    <row r="27" spans="1:22" ht="66.75" customHeight="1">
      <c r="B27" s="98" t="s">
        <v>285</v>
      </c>
      <c r="C27" s="100"/>
      <c r="D27" s="100"/>
      <c r="E27" s="100"/>
      <c r="F27" s="100"/>
      <c r="G27" s="100"/>
      <c r="H27" s="100"/>
      <c r="I27" s="100"/>
      <c r="J27" s="100"/>
      <c r="K27" s="100"/>
      <c r="L27" s="100"/>
      <c r="M27" s="100"/>
      <c r="N27" s="100"/>
      <c r="O27" s="100"/>
      <c r="P27" s="100"/>
      <c r="Q27" s="100"/>
      <c r="R27" s="100"/>
      <c r="S27" s="100"/>
      <c r="T27" s="100"/>
      <c r="U27" s="99"/>
    </row>
    <row r="28" spans="1:22" ht="80.099999999999994" customHeight="1">
      <c r="B28" s="98" t="s">
        <v>286</v>
      </c>
      <c r="C28" s="100"/>
      <c r="D28" s="100"/>
      <c r="E28" s="100"/>
      <c r="F28" s="100"/>
      <c r="G28" s="100"/>
      <c r="H28" s="100"/>
      <c r="I28" s="100"/>
      <c r="J28" s="100"/>
      <c r="K28" s="100"/>
      <c r="L28" s="100"/>
      <c r="M28" s="100"/>
      <c r="N28" s="100"/>
      <c r="O28" s="100"/>
      <c r="P28" s="100"/>
      <c r="Q28" s="100"/>
      <c r="R28" s="100"/>
      <c r="S28" s="100"/>
      <c r="T28" s="100"/>
      <c r="U28" s="99"/>
    </row>
    <row r="29" spans="1:22" ht="40.35" customHeight="1">
      <c r="B29" s="98" t="s">
        <v>287</v>
      </c>
      <c r="C29" s="100"/>
      <c r="D29" s="100"/>
      <c r="E29" s="100"/>
      <c r="F29" s="100"/>
      <c r="G29" s="100"/>
      <c r="H29" s="100"/>
      <c r="I29" s="100"/>
      <c r="J29" s="100"/>
      <c r="K29" s="100"/>
      <c r="L29" s="100"/>
      <c r="M29" s="100"/>
      <c r="N29" s="100"/>
      <c r="O29" s="100"/>
      <c r="P29" s="100"/>
      <c r="Q29" s="100"/>
      <c r="R29" s="100"/>
      <c r="S29" s="100"/>
      <c r="T29" s="100"/>
      <c r="U29" s="99"/>
    </row>
    <row r="30" spans="1:22" ht="78.75" customHeight="1">
      <c r="B30" s="98" t="s">
        <v>288</v>
      </c>
      <c r="C30" s="100"/>
      <c r="D30" s="100"/>
      <c r="E30" s="100"/>
      <c r="F30" s="100"/>
      <c r="G30" s="100"/>
      <c r="H30" s="100"/>
      <c r="I30" s="100"/>
      <c r="J30" s="100"/>
      <c r="K30" s="100"/>
      <c r="L30" s="100"/>
      <c r="M30" s="100"/>
      <c r="N30" s="100"/>
      <c r="O30" s="100"/>
      <c r="P30" s="100"/>
      <c r="Q30" s="100"/>
      <c r="R30" s="100"/>
      <c r="S30" s="100"/>
      <c r="T30" s="100"/>
      <c r="U30" s="99"/>
    </row>
    <row r="31" spans="1:22" ht="36.950000000000003" customHeight="1">
      <c r="B31" s="98" t="s">
        <v>289</v>
      </c>
      <c r="C31" s="100"/>
      <c r="D31" s="100"/>
      <c r="E31" s="100"/>
      <c r="F31" s="100"/>
      <c r="G31" s="100"/>
      <c r="H31" s="100"/>
      <c r="I31" s="100"/>
      <c r="J31" s="100"/>
      <c r="K31" s="100"/>
      <c r="L31" s="100"/>
      <c r="M31" s="100"/>
      <c r="N31" s="100"/>
      <c r="O31" s="100"/>
      <c r="P31" s="100"/>
      <c r="Q31" s="100"/>
      <c r="R31" s="100"/>
      <c r="S31" s="100"/>
      <c r="T31" s="100"/>
      <c r="U31" s="99"/>
    </row>
    <row r="32" spans="1:22" ht="39.75" customHeight="1">
      <c r="B32" s="98" t="s">
        <v>290</v>
      </c>
      <c r="C32" s="100"/>
      <c r="D32" s="100"/>
      <c r="E32" s="100"/>
      <c r="F32" s="100"/>
      <c r="G32" s="100"/>
      <c r="H32" s="100"/>
      <c r="I32" s="100"/>
      <c r="J32" s="100"/>
      <c r="K32" s="100"/>
      <c r="L32" s="100"/>
      <c r="M32" s="100"/>
      <c r="N32" s="100"/>
      <c r="O32" s="100"/>
      <c r="P32" s="100"/>
      <c r="Q32" s="100"/>
      <c r="R32" s="100"/>
      <c r="S32" s="100"/>
      <c r="T32" s="100"/>
      <c r="U32" s="99"/>
    </row>
    <row r="33" spans="2:21" ht="56.45" customHeight="1" thickBot="1">
      <c r="B33" s="101" t="s">
        <v>291</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292</v>
      </c>
      <c r="D4" s="19" t="s">
        <v>293</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294</v>
      </c>
      <c r="D11" s="62"/>
      <c r="E11" s="62"/>
      <c r="F11" s="62"/>
      <c r="G11" s="62"/>
      <c r="H11" s="62"/>
      <c r="I11" s="62" t="s">
        <v>49</v>
      </c>
      <c r="J11" s="62"/>
      <c r="K11" s="62"/>
      <c r="L11" s="62" t="s">
        <v>295</v>
      </c>
      <c r="M11" s="62"/>
      <c r="N11" s="62"/>
      <c r="O11" s="62"/>
      <c r="P11" s="63" t="s">
        <v>296</v>
      </c>
      <c r="Q11" s="63" t="s">
        <v>43</v>
      </c>
      <c r="R11" s="104">
        <v>79.3</v>
      </c>
      <c r="S11" s="104">
        <v>79.3</v>
      </c>
      <c r="T11" s="104">
        <v>75.91</v>
      </c>
      <c r="U11" s="64">
        <f>IF(ISERR(T11/S11*100),"N/A",T11/S11*100)</f>
        <v>95.725094577553591</v>
      </c>
    </row>
    <row r="12" spans="1:34" ht="75" customHeight="1" thickTop="1" thickBot="1">
      <c r="A12" s="60"/>
      <c r="B12" s="61" t="s">
        <v>52</v>
      </c>
      <c r="C12" s="62" t="s">
        <v>297</v>
      </c>
      <c r="D12" s="62"/>
      <c r="E12" s="62"/>
      <c r="F12" s="62"/>
      <c r="G12" s="62"/>
      <c r="H12" s="62"/>
      <c r="I12" s="62" t="s">
        <v>298</v>
      </c>
      <c r="J12" s="62"/>
      <c r="K12" s="62"/>
      <c r="L12" s="62" t="s">
        <v>299</v>
      </c>
      <c r="M12" s="62"/>
      <c r="N12" s="62"/>
      <c r="O12" s="62"/>
      <c r="P12" s="63" t="s">
        <v>300</v>
      </c>
      <c r="Q12" s="63" t="s">
        <v>43</v>
      </c>
      <c r="R12" s="104">
        <v>652.4</v>
      </c>
      <c r="S12" s="104">
        <v>652.4</v>
      </c>
      <c r="T12" s="104">
        <v>694.73</v>
      </c>
      <c r="U12" s="64">
        <f>IF(ISERR((S12-T12)*100/S12+100),"N/A",(S12-T12)*100/S12+100)</f>
        <v>93.511649294911095</v>
      </c>
    </row>
    <row r="13" spans="1:34" ht="75" customHeight="1" thickTop="1">
      <c r="A13" s="60"/>
      <c r="B13" s="61" t="s">
        <v>62</v>
      </c>
      <c r="C13" s="62" t="s">
        <v>301</v>
      </c>
      <c r="D13" s="62"/>
      <c r="E13" s="62"/>
      <c r="F13" s="62"/>
      <c r="G13" s="62"/>
      <c r="H13" s="62"/>
      <c r="I13" s="62" t="s">
        <v>302</v>
      </c>
      <c r="J13" s="62"/>
      <c r="K13" s="62"/>
      <c r="L13" s="62" t="s">
        <v>303</v>
      </c>
      <c r="M13" s="62"/>
      <c r="N13" s="62"/>
      <c r="O13" s="62"/>
      <c r="P13" s="63" t="s">
        <v>59</v>
      </c>
      <c r="Q13" s="63" t="s">
        <v>134</v>
      </c>
      <c r="R13" s="63">
        <v>10.039999999999999</v>
      </c>
      <c r="S13" s="63">
        <v>10.039999999999999</v>
      </c>
      <c r="T13" s="63">
        <v>10.4</v>
      </c>
      <c r="U13" s="64">
        <f>IF(ISERR((S13-T13)*100/S13+100),"N/A",(S13-T13)*100/S13+100)</f>
        <v>96.414342629482064</v>
      </c>
    </row>
    <row r="14" spans="1:34" ht="75" customHeight="1">
      <c r="A14" s="60"/>
      <c r="B14" s="65" t="s">
        <v>44</v>
      </c>
      <c r="C14" s="66" t="s">
        <v>44</v>
      </c>
      <c r="D14" s="66"/>
      <c r="E14" s="66"/>
      <c r="F14" s="66"/>
      <c r="G14" s="66"/>
      <c r="H14" s="66"/>
      <c r="I14" s="66" t="s">
        <v>304</v>
      </c>
      <c r="J14" s="66"/>
      <c r="K14" s="66"/>
      <c r="L14" s="66" t="s">
        <v>305</v>
      </c>
      <c r="M14" s="66"/>
      <c r="N14" s="66"/>
      <c r="O14" s="66"/>
      <c r="P14" s="67" t="s">
        <v>59</v>
      </c>
      <c r="Q14" s="67" t="s">
        <v>134</v>
      </c>
      <c r="R14" s="67">
        <v>5</v>
      </c>
      <c r="S14" s="67">
        <v>5</v>
      </c>
      <c r="T14" s="67">
        <v>11.26</v>
      </c>
      <c r="U14" s="68">
        <f>IF(ISERR((S14-T14)*100/S14+100),"N/A",(S14-T14)*100/S14+100)</f>
        <v>-25.200000000000003</v>
      </c>
    </row>
    <row r="15" spans="1:34" ht="75" customHeight="1">
      <c r="A15" s="60"/>
      <c r="B15" s="65" t="s">
        <v>44</v>
      </c>
      <c r="C15" s="66" t="s">
        <v>306</v>
      </c>
      <c r="D15" s="66"/>
      <c r="E15" s="66"/>
      <c r="F15" s="66"/>
      <c r="G15" s="66"/>
      <c r="H15" s="66"/>
      <c r="I15" s="66" t="s">
        <v>307</v>
      </c>
      <c r="J15" s="66"/>
      <c r="K15" s="66"/>
      <c r="L15" s="66" t="s">
        <v>308</v>
      </c>
      <c r="M15" s="66"/>
      <c r="N15" s="66"/>
      <c r="O15" s="66"/>
      <c r="P15" s="67" t="s">
        <v>300</v>
      </c>
      <c r="Q15" s="67" t="s">
        <v>82</v>
      </c>
      <c r="R15" s="67">
        <v>7.76</v>
      </c>
      <c r="S15" s="67">
        <v>7.76</v>
      </c>
      <c r="T15" s="67">
        <v>7.03</v>
      </c>
      <c r="U15" s="68">
        <f>IF(ISERR((S15-T15)*100/S15+100),"N/A",(S15-T15)*100/S15+100)</f>
        <v>109.40721649484536</v>
      </c>
    </row>
    <row r="16" spans="1:34" ht="75" customHeight="1">
      <c r="A16" s="60"/>
      <c r="B16" s="65" t="s">
        <v>44</v>
      </c>
      <c r="C16" s="66" t="s">
        <v>309</v>
      </c>
      <c r="D16" s="66"/>
      <c r="E16" s="66"/>
      <c r="F16" s="66"/>
      <c r="G16" s="66"/>
      <c r="H16" s="66"/>
      <c r="I16" s="66" t="s">
        <v>310</v>
      </c>
      <c r="J16" s="66"/>
      <c r="K16" s="66"/>
      <c r="L16" s="66" t="s">
        <v>311</v>
      </c>
      <c r="M16" s="66"/>
      <c r="N16" s="66"/>
      <c r="O16" s="66"/>
      <c r="P16" s="67" t="s">
        <v>59</v>
      </c>
      <c r="Q16" s="67" t="s">
        <v>312</v>
      </c>
      <c r="R16" s="69">
        <v>91.5</v>
      </c>
      <c r="S16" s="69">
        <v>91.5</v>
      </c>
      <c r="T16" s="69">
        <v>89.88</v>
      </c>
      <c r="U16" s="68">
        <f>IF(ISERR(T16/S16*100),"N/A",T16/S16*100)</f>
        <v>98.229508196721298</v>
      </c>
    </row>
    <row r="17" spans="1:22" ht="75" customHeight="1">
      <c r="A17" s="60"/>
      <c r="B17" s="65" t="s">
        <v>44</v>
      </c>
      <c r="C17" s="66" t="s">
        <v>44</v>
      </c>
      <c r="D17" s="66"/>
      <c r="E17" s="66"/>
      <c r="F17" s="66"/>
      <c r="G17" s="66"/>
      <c r="H17" s="66"/>
      <c r="I17" s="66" t="s">
        <v>313</v>
      </c>
      <c r="J17" s="66"/>
      <c r="K17" s="66"/>
      <c r="L17" s="66" t="s">
        <v>314</v>
      </c>
      <c r="M17" s="66"/>
      <c r="N17" s="66"/>
      <c r="O17" s="66"/>
      <c r="P17" s="67" t="s">
        <v>59</v>
      </c>
      <c r="Q17" s="67" t="s">
        <v>82</v>
      </c>
      <c r="R17" s="69">
        <v>93.33</v>
      </c>
      <c r="S17" s="69">
        <v>93.33</v>
      </c>
      <c r="T17" s="69">
        <v>87.66</v>
      </c>
      <c r="U17" s="68">
        <f>IF(ISERR(T17/S17*100),"N/A",T17/S17*100)</f>
        <v>93.92478302796529</v>
      </c>
    </row>
    <row r="18" spans="1:22" ht="75" customHeight="1">
      <c r="A18" s="60"/>
      <c r="B18" s="65" t="s">
        <v>44</v>
      </c>
      <c r="C18" s="66" t="s">
        <v>315</v>
      </c>
      <c r="D18" s="66"/>
      <c r="E18" s="66"/>
      <c r="F18" s="66"/>
      <c r="G18" s="66"/>
      <c r="H18" s="66"/>
      <c r="I18" s="66" t="s">
        <v>316</v>
      </c>
      <c r="J18" s="66"/>
      <c r="K18" s="66"/>
      <c r="L18" s="66" t="s">
        <v>317</v>
      </c>
      <c r="M18" s="66"/>
      <c r="N18" s="66"/>
      <c r="O18" s="66"/>
      <c r="P18" s="67" t="s">
        <v>318</v>
      </c>
      <c r="Q18" s="67" t="s">
        <v>134</v>
      </c>
      <c r="R18" s="67">
        <v>39.700000000000003</v>
      </c>
      <c r="S18" s="67">
        <v>39.700000000000003</v>
      </c>
      <c r="T18" s="67">
        <v>30.7</v>
      </c>
      <c r="U18" s="68">
        <f>IF(ISERR(T18/S18*100),"N/A",T18/S18*100)</f>
        <v>77.329974811083119</v>
      </c>
    </row>
    <row r="19" spans="1:22" ht="75" customHeight="1">
      <c r="A19" s="60"/>
      <c r="B19" s="65" t="s">
        <v>44</v>
      </c>
      <c r="C19" s="66" t="s">
        <v>44</v>
      </c>
      <c r="D19" s="66"/>
      <c r="E19" s="66"/>
      <c r="F19" s="66"/>
      <c r="G19" s="66"/>
      <c r="H19" s="66"/>
      <c r="I19" s="66" t="s">
        <v>319</v>
      </c>
      <c r="J19" s="66"/>
      <c r="K19" s="66"/>
      <c r="L19" s="66" t="s">
        <v>320</v>
      </c>
      <c r="M19" s="66"/>
      <c r="N19" s="66"/>
      <c r="O19" s="66"/>
      <c r="P19" s="67" t="s">
        <v>318</v>
      </c>
      <c r="Q19" s="67" t="s">
        <v>134</v>
      </c>
      <c r="R19" s="67">
        <v>64.22</v>
      </c>
      <c r="S19" s="67">
        <v>64.22</v>
      </c>
      <c r="T19" s="67">
        <v>56.4</v>
      </c>
      <c r="U19" s="68">
        <f>IF(ISERR(T19/S19*100),"N/A",T19/S19*100)</f>
        <v>87.823108066023053</v>
      </c>
    </row>
    <row r="20" spans="1:22" ht="75" customHeight="1" thickBot="1">
      <c r="A20" s="60"/>
      <c r="B20" s="65" t="s">
        <v>44</v>
      </c>
      <c r="C20" s="66" t="s">
        <v>321</v>
      </c>
      <c r="D20" s="66"/>
      <c r="E20" s="66"/>
      <c r="F20" s="66"/>
      <c r="G20" s="66"/>
      <c r="H20" s="66"/>
      <c r="I20" s="66" t="s">
        <v>322</v>
      </c>
      <c r="J20" s="66"/>
      <c r="K20" s="66"/>
      <c r="L20" s="66" t="s">
        <v>323</v>
      </c>
      <c r="M20" s="66"/>
      <c r="N20" s="66"/>
      <c r="O20" s="66"/>
      <c r="P20" s="67" t="s">
        <v>324</v>
      </c>
      <c r="Q20" s="67" t="s">
        <v>202</v>
      </c>
      <c r="R20" s="67">
        <v>45.39</v>
      </c>
      <c r="S20" s="67">
        <v>45.39</v>
      </c>
      <c r="T20" s="67">
        <v>45.52</v>
      </c>
      <c r="U20" s="68">
        <f>IF(ISERR((S20-T20)*100/S20+100),"N/A",(S20-T20)*100/S20+100)</f>
        <v>99.713593302489528</v>
      </c>
    </row>
    <row r="21" spans="1:22" ht="75" customHeight="1" thickTop="1">
      <c r="A21" s="60"/>
      <c r="B21" s="61" t="s">
        <v>78</v>
      </c>
      <c r="C21" s="62" t="s">
        <v>325</v>
      </c>
      <c r="D21" s="62"/>
      <c r="E21" s="62"/>
      <c r="F21" s="62"/>
      <c r="G21" s="62"/>
      <c r="H21" s="62"/>
      <c r="I21" s="62" t="s">
        <v>326</v>
      </c>
      <c r="J21" s="62"/>
      <c r="K21" s="62"/>
      <c r="L21" s="62" t="s">
        <v>327</v>
      </c>
      <c r="M21" s="62"/>
      <c r="N21" s="62"/>
      <c r="O21" s="62"/>
      <c r="P21" s="63" t="s">
        <v>59</v>
      </c>
      <c r="Q21" s="63" t="s">
        <v>82</v>
      </c>
      <c r="R21" s="63">
        <v>53</v>
      </c>
      <c r="S21" s="63">
        <v>53</v>
      </c>
      <c r="T21" s="63">
        <v>49.2</v>
      </c>
      <c r="U21" s="64">
        <f t="shared" ref="U21:U29" si="0">IF(ISERR(T21/S21*100),"N/A",T21/S21*100)</f>
        <v>92.830188679245282</v>
      </c>
    </row>
    <row r="22" spans="1:22" ht="75" customHeight="1">
      <c r="A22" s="60"/>
      <c r="B22" s="65" t="s">
        <v>44</v>
      </c>
      <c r="C22" s="66" t="s">
        <v>44</v>
      </c>
      <c r="D22" s="66"/>
      <c r="E22" s="66"/>
      <c r="F22" s="66"/>
      <c r="G22" s="66"/>
      <c r="H22" s="66"/>
      <c r="I22" s="66" t="s">
        <v>328</v>
      </c>
      <c r="J22" s="66"/>
      <c r="K22" s="66"/>
      <c r="L22" s="66" t="s">
        <v>329</v>
      </c>
      <c r="M22" s="66"/>
      <c r="N22" s="66"/>
      <c r="O22" s="66"/>
      <c r="P22" s="67" t="s">
        <v>330</v>
      </c>
      <c r="Q22" s="67" t="s">
        <v>82</v>
      </c>
      <c r="R22" s="67">
        <v>6</v>
      </c>
      <c r="S22" s="67">
        <v>6</v>
      </c>
      <c r="T22" s="67">
        <v>5.6</v>
      </c>
      <c r="U22" s="68">
        <f t="shared" si="0"/>
        <v>93.333333333333329</v>
      </c>
    </row>
    <row r="23" spans="1:22" ht="75" customHeight="1">
      <c r="A23" s="60"/>
      <c r="B23" s="65" t="s">
        <v>44</v>
      </c>
      <c r="C23" s="66" t="s">
        <v>331</v>
      </c>
      <c r="D23" s="66"/>
      <c r="E23" s="66"/>
      <c r="F23" s="66"/>
      <c r="G23" s="66"/>
      <c r="H23" s="66"/>
      <c r="I23" s="66" t="s">
        <v>332</v>
      </c>
      <c r="J23" s="66"/>
      <c r="K23" s="66"/>
      <c r="L23" s="66" t="s">
        <v>333</v>
      </c>
      <c r="M23" s="66"/>
      <c r="N23" s="66"/>
      <c r="O23" s="66"/>
      <c r="P23" s="67" t="s">
        <v>59</v>
      </c>
      <c r="Q23" s="67" t="s">
        <v>82</v>
      </c>
      <c r="R23" s="67">
        <v>100</v>
      </c>
      <c r="S23" s="67">
        <v>100</v>
      </c>
      <c r="T23" s="67">
        <v>86.67</v>
      </c>
      <c r="U23" s="68">
        <f t="shared" si="0"/>
        <v>86.67</v>
      </c>
    </row>
    <row r="24" spans="1:22" ht="75" customHeight="1">
      <c r="A24" s="60"/>
      <c r="B24" s="65" t="s">
        <v>44</v>
      </c>
      <c r="C24" s="66" t="s">
        <v>334</v>
      </c>
      <c r="D24" s="66"/>
      <c r="E24" s="66"/>
      <c r="F24" s="66"/>
      <c r="G24" s="66"/>
      <c r="H24" s="66"/>
      <c r="I24" s="66" t="s">
        <v>335</v>
      </c>
      <c r="J24" s="66"/>
      <c r="K24" s="66"/>
      <c r="L24" s="66" t="s">
        <v>336</v>
      </c>
      <c r="M24" s="66"/>
      <c r="N24" s="66"/>
      <c r="O24" s="66"/>
      <c r="P24" s="67" t="s">
        <v>330</v>
      </c>
      <c r="Q24" s="67" t="s">
        <v>82</v>
      </c>
      <c r="R24" s="69">
        <v>800000</v>
      </c>
      <c r="S24" s="69">
        <v>800000</v>
      </c>
      <c r="T24" s="69">
        <v>637894</v>
      </c>
      <c r="U24" s="68">
        <f t="shared" si="0"/>
        <v>79.736750000000001</v>
      </c>
    </row>
    <row r="25" spans="1:22" ht="75" customHeight="1">
      <c r="A25" s="60"/>
      <c r="B25" s="65" t="s">
        <v>44</v>
      </c>
      <c r="C25" s="66" t="s">
        <v>44</v>
      </c>
      <c r="D25" s="66"/>
      <c r="E25" s="66"/>
      <c r="F25" s="66"/>
      <c r="G25" s="66"/>
      <c r="H25" s="66"/>
      <c r="I25" s="66" t="s">
        <v>337</v>
      </c>
      <c r="J25" s="66"/>
      <c r="K25" s="66"/>
      <c r="L25" s="66" t="s">
        <v>338</v>
      </c>
      <c r="M25" s="66"/>
      <c r="N25" s="66"/>
      <c r="O25" s="66"/>
      <c r="P25" s="67" t="s">
        <v>339</v>
      </c>
      <c r="Q25" s="67" t="s">
        <v>82</v>
      </c>
      <c r="R25" s="69">
        <v>172000</v>
      </c>
      <c r="S25" s="69">
        <v>172000</v>
      </c>
      <c r="T25" s="69">
        <v>119440</v>
      </c>
      <c r="U25" s="68">
        <f t="shared" si="0"/>
        <v>69.441860465116278</v>
      </c>
    </row>
    <row r="26" spans="1:22" ht="75" customHeight="1">
      <c r="A26" s="60"/>
      <c r="B26" s="65" t="s">
        <v>44</v>
      </c>
      <c r="C26" s="66" t="s">
        <v>340</v>
      </c>
      <c r="D26" s="66"/>
      <c r="E26" s="66"/>
      <c r="F26" s="66"/>
      <c r="G26" s="66"/>
      <c r="H26" s="66"/>
      <c r="I26" s="66" t="s">
        <v>341</v>
      </c>
      <c r="J26" s="66"/>
      <c r="K26" s="66"/>
      <c r="L26" s="66" t="s">
        <v>342</v>
      </c>
      <c r="M26" s="66"/>
      <c r="N26" s="66"/>
      <c r="O26" s="66"/>
      <c r="P26" s="67" t="s">
        <v>318</v>
      </c>
      <c r="Q26" s="67" t="s">
        <v>82</v>
      </c>
      <c r="R26" s="69">
        <v>19082857</v>
      </c>
      <c r="S26" s="69">
        <v>19082857</v>
      </c>
      <c r="T26" s="69">
        <v>16662211</v>
      </c>
      <c r="U26" s="68">
        <f t="shared" si="0"/>
        <v>87.315075515160018</v>
      </c>
    </row>
    <row r="27" spans="1:22" ht="75" customHeight="1">
      <c r="A27" s="60"/>
      <c r="B27" s="65" t="s">
        <v>44</v>
      </c>
      <c r="C27" s="66" t="s">
        <v>44</v>
      </c>
      <c r="D27" s="66"/>
      <c r="E27" s="66"/>
      <c r="F27" s="66"/>
      <c r="G27" s="66"/>
      <c r="H27" s="66"/>
      <c r="I27" s="66" t="s">
        <v>343</v>
      </c>
      <c r="J27" s="66"/>
      <c r="K27" s="66"/>
      <c r="L27" s="66" t="s">
        <v>344</v>
      </c>
      <c r="M27" s="66"/>
      <c r="N27" s="66"/>
      <c r="O27" s="66"/>
      <c r="P27" s="67" t="s">
        <v>318</v>
      </c>
      <c r="Q27" s="67" t="s">
        <v>82</v>
      </c>
      <c r="R27" s="69">
        <v>13374560</v>
      </c>
      <c r="S27" s="69">
        <v>13374560</v>
      </c>
      <c r="T27" s="69">
        <v>13625779</v>
      </c>
      <c r="U27" s="68">
        <f t="shared" si="0"/>
        <v>101.87833468914118</v>
      </c>
    </row>
    <row r="28" spans="1:22" ht="75" customHeight="1">
      <c r="A28" s="60"/>
      <c r="B28" s="65" t="s">
        <v>44</v>
      </c>
      <c r="C28" s="66" t="s">
        <v>345</v>
      </c>
      <c r="D28" s="66"/>
      <c r="E28" s="66"/>
      <c r="F28" s="66"/>
      <c r="G28" s="66"/>
      <c r="H28" s="66"/>
      <c r="I28" s="66" t="s">
        <v>346</v>
      </c>
      <c r="J28" s="66"/>
      <c r="K28" s="66"/>
      <c r="L28" s="66" t="s">
        <v>347</v>
      </c>
      <c r="M28" s="66"/>
      <c r="N28" s="66"/>
      <c r="O28" s="66"/>
      <c r="P28" s="67" t="s">
        <v>348</v>
      </c>
      <c r="Q28" s="67" t="s">
        <v>82</v>
      </c>
      <c r="R28" s="67">
        <v>95</v>
      </c>
      <c r="S28" s="67">
        <v>95</v>
      </c>
      <c r="T28" s="67">
        <v>91.27</v>
      </c>
      <c r="U28" s="68">
        <f t="shared" si="0"/>
        <v>96.073684210526309</v>
      </c>
    </row>
    <row r="29" spans="1:22" ht="75" customHeight="1" thickBot="1">
      <c r="A29" s="60"/>
      <c r="B29" s="65" t="s">
        <v>44</v>
      </c>
      <c r="C29" s="66" t="s">
        <v>349</v>
      </c>
      <c r="D29" s="66"/>
      <c r="E29" s="66"/>
      <c r="F29" s="66"/>
      <c r="G29" s="66"/>
      <c r="H29" s="66"/>
      <c r="I29" s="66" t="s">
        <v>350</v>
      </c>
      <c r="J29" s="66"/>
      <c r="K29" s="66"/>
      <c r="L29" s="66" t="s">
        <v>351</v>
      </c>
      <c r="M29" s="66"/>
      <c r="N29" s="66"/>
      <c r="O29" s="66"/>
      <c r="P29" s="67" t="s">
        <v>324</v>
      </c>
      <c r="Q29" s="67" t="s">
        <v>82</v>
      </c>
      <c r="R29" s="67">
        <v>113.8</v>
      </c>
      <c r="S29" s="67">
        <v>113.8</v>
      </c>
      <c r="T29" s="67">
        <v>88.74</v>
      </c>
      <c r="U29" s="68">
        <f t="shared" si="0"/>
        <v>77.978910369068544</v>
      </c>
    </row>
    <row r="30" spans="1:22" ht="22.5" customHeight="1" thickTop="1" thickBot="1">
      <c r="B30" s="13" t="s">
        <v>89</v>
      </c>
      <c r="C30" s="14"/>
      <c r="D30" s="14"/>
      <c r="E30" s="14"/>
      <c r="F30" s="14"/>
      <c r="G30" s="14"/>
      <c r="H30" s="15"/>
      <c r="I30" s="15"/>
      <c r="J30" s="15"/>
      <c r="K30" s="15"/>
      <c r="L30" s="15"/>
      <c r="M30" s="15"/>
      <c r="N30" s="15"/>
      <c r="O30" s="15"/>
      <c r="P30" s="15"/>
      <c r="Q30" s="15"/>
      <c r="R30" s="15"/>
      <c r="S30" s="15"/>
      <c r="T30" s="15"/>
      <c r="U30" s="16"/>
      <c r="V30" s="70"/>
    </row>
    <row r="31" spans="1:22" ht="26.25" customHeight="1" thickTop="1">
      <c r="B31" s="71"/>
      <c r="C31" s="72"/>
      <c r="D31" s="72"/>
      <c r="E31" s="72"/>
      <c r="F31" s="72"/>
      <c r="G31" s="72"/>
      <c r="H31" s="73"/>
      <c r="I31" s="73"/>
      <c r="J31" s="73"/>
      <c r="K31" s="73"/>
      <c r="L31" s="73"/>
      <c r="M31" s="73"/>
      <c r="N31" s="73"/>
      <c r="O31" s="73"/>
      <c r="P31" s="74"/>
      <c r="Q31" s="75"/>
      <c r="R31" s="76" t="s">
        <v>90</v>
      </c>
      <c r="S31" s="44" t="s">
        <v>91</v>
      </c>
      <c r="T31" s="76" t="s">
        <v>92</v>
      </c>
      <c r="U31" s="44" t="s">
        <v>93</v>
      </c>
    </row>
    <row r="32" spans="1:22" ht="26.25" customHeight="1" thickBot="1">
      <c r="B32" s="77"/>
      <c r="C32" s="78"/>
      <c r="D32" s="78"/>
      <c r="E32" s="78"/>
      <c r="F32" s="78"/>
      <c r="G32" s="78"/>
      <c r="H32" s="79"/>
      <c r="I32" s="79"/>
      <c r="J32" s="79"/>
      <c r="K32" s="79"/>
      <c r="L32" s="79"/>
      <c r="M32" s="79"/>
      <c r="N32" s="79"/>
      <c r="O32" s="79"/>
      <c r="P32" s="80"/>
      <c r="Q32" s="81"/>
      <c r="R32" s="82" t="s">
        <v>94</v>
      </c>
      <c r="S32" s="81" t="s">
        <v>94</v>
      </c>
      <c r="T32" s="81" t="s">
        <v>94</v>
      </c>
      <c r="U32" s="81" t="s">
        <v>95</v>
      </c>
    </row>
    <row r="33" spans="2:21" ht="13.5" customHeight="1" thickBot="1">
      <c r="B33" s="83" t="s">
        <v>96</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c r="B34" s="90" t="s">
        <v>97</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c r="B35" s="13" t="s">
        <v>98</v>
      </c>
      <c r="C35" s="14"/>
      <c r="D35" s="14"/>
      <c r="E35" s="14"/>
      <c r="F35" s="14"/>
      <c r="G35" s="14"/>
      <c r="H35" s="15"/>
      <c r="I35" s="15"/>
      <c r="J35" s="15"/>
      <c r="K35" s="15"/>
      <c r="L35" s="15"/>
      <c r="M35" s="15"/>
      <c r="N35" s="15"/>
      <c r="O35" s="15"/>
      <c r="P35" s="15"/>
      <c r="Q35" s="15"/>
      <c r="R35" s="15"/>
      <c r="S35" s="15"/>
      <c r="T35" s="15"/>
      <c r="U35" s="16"/>
    </row>
    <row r="36" spans="2:21" ht="44.25" customHeight="1" thickTop="1">
      <c r="B36" s="95" t="s">
        <v>99</v>
      </c>
      <c r="C36" s="97"/>
      <c r="D36" s="97"/>
      <c r="E36" s="97"/>
      <c r="F36" s="97"/>
      <c r="G36" s="97"/>
      <c r="H36" s="97"/>
      <c r="I36" s="97"/>
      <c r="J36" s="97"/>
      <c r="K36" s="97"/>
      <c r="L36" s="97"/>
      <c r="M36" s="97"/>
      <c r="N36" s="97"/>
      <c r="O36" s="97"/>
      <c r="P36" s="97"/>
      <c r="Q36" s="97"/>
      <c r="R36" s="97"/>
      <c r="S36" s="97"/>
      <c r="T36" s="97"/>
      <c r="U36" s="96"/>
    </row>
    <row r="37" spans="2:21" ht="65.099999999999994" customHeight="1">
      <c r="B37" s="98" t="s">
        <v>103</v>
      </c>
      <c r="C37" s="100"/>
      <c r="D37" s="100"/>
      <c r="E37" s="100"/>
      <c r="F37" s="100"/>
      <c r="G37" s="100"/>
      <c r="H37" s="100"/>
      <c r="I37" s="100"/>
      <c r="J37" s="100"/>
      <c r="K37" s="100"/>
      <c r="L37" s="100"/>
      <c r="M37" s="100"/>
      <c r="N37" s="100"/>
      <c r="O37" s="100"/>
      <c r="P37" s="100"/>
      <c r="Q37" s="100"/>
      <c r="R37" s="100"/>
      <c r="S37" s="100"/>
      <c r="T37" s="100"/>
      <c r="U37" s="99"/>
    </row>
    <row r="38" spans="2:21" ht="125.85" customHeight="1">
      <c r="B38" s="98" t="s">
        <v>352</v>
      </c>
      <c r="C38" s="100"/>
      <c r="D38" s="100"/>
      <c r="E38" s="100"/>
      <c r="F38" s="100"/>
      <c r="G38" s="100"/>
      <c r="H38" s="100"/>
      <c r="I38" s="100"/>
      <c r="J38" s="100"/>
      <c r="K38" s="100"/>
      <c r="L38" s="100"/>
      <c r="M38" s="100"/>
      <c r="N38" s="100"/>
      <c r="O38" s="100"/>
      <c r="P38" s="100"/>
      <c r="Q38" s="100"/>
      <c r="R38" s="100"/>
      <c r="S38" s="100"/>
      <c r="T38" s="100"/>
      <c r="U38" s="99"/>
    </row>
    <row r="39" spans="2:21" ht="153.19999999999999" customHeight="1">
      <c r="B39" s="98" t="s">
        <v>353</v>
      </c>
      <c r="C39" s="100"/>
      <c r="D39" s="100"/>
      <c r="E39" s="100"/>
      <c r="F39" s="100"/>
      <c r="G39" s="100"/>
      <c r="H39" s="100"/>
      <c r="I39" s="100"/>
      <c r="J39" s="100"/>
      <c r="K39" s="100"/>
      <c r="L39" s="100"/>
      <c r="M39" s="100"/>
      <c r="N39" s="100"/>
      <c r="O39" s="100"/>
      <c r="P39" s="100"/>
      <c r="Q39" s="100"/>
      <c r="R39" s="100"/>
      <c r="S39" s="100"/>
      <c r="T39" s="100"/>
      <c r="U39" s="99"/>
    </row>
    <row r="40" spans="2:21" ht="130.5" customHeight="1">
      <c r="B40" s="98" t="s">
        <v>354</v>
      </c>
      <c r="C40" s="100"/>
      <c r="D40" s="100"/>
      <c r="E40" s="100"/>
      <c r="F40" s="100"/>
      <c r="G40" s="100"/>
      <c r="H40" s="100"/>
      <c r="I40" s="100"/>
      <c r="J40" s="100"/>
      <c r="K40" s="100"/>
      <c r="L40" s="100"/>
      <c r="M40" s="100"/>
      <c r="N40" s="100"/>
      <c r="O40" s="100"/>
      <c r="P40" s="100"/>
      <c r="Q40" s="100"/>
      <c r="R40" s="100"/>
      <c r="S40" s="100"/>
      <c r="T40" s="100"/>
      <c r="U40" s="99"/>
    </row>
    <row r="41" spans="2:21" ht="127.35" customHeight="1">
      <c r="B41" s="98" t="s">
        <v>355</v>
      </c>
      <c r="C41" s="100"/>
      <c r="D41" s="100"/>
      <c r="E41" s="100"/>
      <c r="F41" s="100"/>
      <c r="G41" s="100"/>
      <c r="H41" s="100"/>
      <c r="I41" s="100"/>
      <c r="J41" s="100"/>
      <c r="K41" s="100"/>
      <c r="L41" s="100"/>
      <c r="M41" s="100"/>
      <c r="N41" s="100"/>
      <c r="O41" s="100"/>
      <c r="P41" s="100"/>
      <c r="Q41" s="100"/>
      <c r="R41" s="100"/>
      <c r="S41" s="100"/>
      <c r="T41" s="100"/>
      <c r="U41" s="99"/>
    </row>
    <row r="42" spans="2:21" ht="115.35" customHeight="1">
      <c r="B42" s="98" t="s">
        <v>356</v>
      </c>
      <c r="C42" s="100"/>
      <c r="D42" s="100"/>
      <c r="E42" s="100"/>
      <c r="F42" s="100"/>
      <c r="G42" s="100"/>
      <c r="H42" s="100"/>
      <c r="I42" s="100"/>
      <c r="J42" s="100"/>
      <c r="K42" s="100"/>
      <c r="L42" s="100"/>
      <c r="M42" s="100"/>
      <c r="N42" s="100"/>
      <c r="O42" s="100"/>
      <c r="P42" s="100"/>
      <c r="Q42" s="100"/>
      <c r="R42" s="100"/>
      <c r="S42" s="100"/>
      <c r="T42" s="100"/>
      <c r="U42" s="99"/>
    </row>
    <row r="43" spans="2:21" ht="101.1" customHeight="1">
      <c r="B43" s="98" t="s">
        <v>357</v>
      </c>
      <c r="C43" s="100"/>
      <c r="D43" s="100"/>
      <c r="E43" s="100"/>
      <c r="F43" s="100"/>
      <c r="G43" s="100"/>
      <c r="H43" s="100"/>
      <c r="I43" s="100"/>
      <c r="J43" s="100"/>
      <c r="K43" s="100"/>
      <c r="L43" s="100"/>
      <c r="M43" s="100"/>
      <c r="N43" s="100"/>
      <c r="O43" s="100"/>
      <c r="P43" s="100"/>
      <c r="Q43" s="100"/>
      <c r="R43" s="100"/>
      <c r="S43" s="100"/>
      <c r="T43" s="100"/>
      <c r="U43" s="99"/>
    </row>
    <row r="44" spans="2:21" ht="123.6" customHeight="1">
      <c r="B44" s="98" t="s">
        <v>358</v>
      </c>
      <c r="C44" s="100"/>
      <c r="D44" s="100"/>
      <c r="E44" s="100"/>
      <c r="F44" s="100"/>
      <c r="G44" s="100"/>
      <c r="H44" s="100"/>
      <c r="I44" s="100"/>
      <c r="J44" s="100"/>
      <c r="K44" s="100"/>
      <c r="L44" s="100"/>
      <c r="M44" s="100"/>
      <c r="N44" s="100"/>
      <c r="O44" s="100"/>
      <c r="P44" s="100"/>
      <c r="Q44" s="100"/>
      <c r="R44" s="100"/>
      <c r="S44" s="100"/>
      <c r="T44" s="100"/>
      <c r="U44" s="99"/>
    </row>
    <row r="45" spans="2:21" ht="113.85" customHeight="1">
      <c r="B45" s="98" t="s">
        <v>359</v>
      </c>
      <c r="C45" s="100"/>
      <c r="D45" s="100"/>
      <c r="E45" s="100"/>
      <c r="F45" s="100"/>
      <c r="G45" s="100"/>
      <c r="H45" s="100"/>
      <c r="I45" s="100"/>
      <c r="J45" s="100"/>
      <c r="K45" s="100"/>
      <c r="L45" s="100"/>
      <c r="M45" s="100"/>
      <c r="N45" s="100"/>
      <c r="O45" s="100"/>
      <c r="P45" s="100"/>
      <c r="Q45" s="100"/>
      <c r="R45" s="100"/>
      <c r="S45" s="100"/>
      <c r="T45" s="100"/>
      <c r="U45" s="99"/>
    </row>
    <row r="46" spans="2:21" ht="89.85" customHeight="1">
      <c r="B46" s="98" t="s">
        <v>360</v>
      </c>
      <c r="C46" s="100"/>
      <c r="D46" s="100"/>
      <c r="E46" s="100"/>
      <c r="F46" s="100"/>
      <c r="G46" s="100"/>
      <c r="H46" s="100"/>
      <c r="I46" s="100"/>
      <c r="J46" s="100"/>
      <c r="K46" s="100"/>
      <c r="L46" s="100"/>
      <c r="M46" s="100"/>
      <c r="N46" s="100"/>
      <c r="O46" s="100"/>
      <c r="P46" s="100"/>
      <c r="Q46" s="100"/>
      <c r="R46" s="100"/>
      <c r="S46" s="100"/>
      <c r="T46" s="100"/>
      <c r="U46" s="99"/>
    </row>
    <row r="47" spans="2:21" ht="76.7" customHeight="1">
      <c r="B47" s="98" t="s">
        <v>361</v>
      </c>
      <c r="C47" s="100"/>
      <c r="D47" s="100"/>
      <c r="E47" s="100"/>
      <c r="F47" s="100"/>
      <c r="G47" s="100"/>
      <c r="H47" s="100"/>
      <c r="I47" s="100"/>
      <c r="J47" s="100"/>
      <c r="K47" s="100"/>
      <c r="L47" s="100"/>
      <c r="M47" s="100"/>
      <c r="N47" s="100"/>
      <c r="O47" s="100"/>
      <c r="P47" s="100"/>
      <c r="Q47" s="100"/>
      <c r="R47" s="100"/>
      <c r="S47" s="100"/>
      <c r="T47" s="100"/>
      <c r="U47" s="99"/>
    </row>
    <row r="48" spans="2:21" ht="73.349999999999994" customHeight="1">
      <c r="B48" s="98" t="s">
        <v>362</v>
      </c>
      <c r="C48" s="100"/>
      <c r="D48" s="100"/>
      <c r="E48" s="100"/>
      <c r="F48" s="100"/>
      <c r="G48" s="100"/>
      <c r="H48" s="100"/>
      <c r="I48" s="100"/>
      <c r="J48" s="100"/>
      <c r="K48" s="100"/>
      <c r="L48" s="100"/>
      <c r="M48" s="100"/>
      <c r="N48" s="100"/>
      <c r="O48" s="100"/>
      <c r="P48" s="100"/>
      <c r="Q48" s="100"/>
      <c r="R48" s="100"/>
      <c r="S48" s="100"/>
      <c r="T48" s="100"/>
      <c r="U48" s="99"/>
    </row>
    <row r="49" spans="2:21" ht="135.6" customHeight="1">
      <c r="B49" s="98" t="s">
        <v>363</v>
      </c>
      <c r="C49" s="100"/>
      <c r="D49" s="100"/>
      <c r="E49" s="100"/>
      <c r="F49" s="100"/>
      <c r="G49" s="100"/>
      <c r="H49" s="100"/>
      <c r="I49" s="100"/>
      <c r="J49" s="100"/>
      <c r="K49" s="100"/>
      <c r="L49" s="100"/>
      <c r="M49" s="100"/>
      <c r="N49" s="100"/>
      <c r="O49" s="100"/>
      <c r="P49" s="100"/>
      <c r="Q49" s="100"/>
      <c r="R49" s="100"/>
      <c r="S49" s="100"/>
      <c r="T49" s="100"/>
      <c r="U49" s="99"/>
    </row>
    <row r="50" spans="2:21" ht="105" customHeight="1">
      <c r="B50" s="98" t="s">
        <v>364</v>
      </c>
      <c r="C50" s="100"/>
      <c r="D50" s="100"/>
      <c r="E50" s="100"/>
      <c r="F50" s="100"/>
      <c r="G50" s="100"/>
      <c r="H50" s="100"/>
      <c r="I50" s="100"/>
      <c r="J50" s="100"/>
      <c r="K50" s="100"/>
      <c r="L50" s="100"/>
      <c r="M50" s="100"/>
      <c r="N50" s="100"/>
      <c r="O50" s="100"/>
      <c r="P50" s="100"/>
      <c r="Q50" s="100"/>
      <c r="R50" s="100"/>
      <c r="S50" s="100"/>
      <c r="T50" s="100"/>
      <c r="U50" s="99"/>
    </row>
    <row r="51" spans="2:21" ht="112.5" customHeight="1">
      <c r="B51" s="98" t="s">
        <v>365</v>
      </c>
      <c r="C51" s="100"/>
      <c r="D51" s="100"/>
      <c r="E51" s="100"/>
      <c r="F51" s="100"/>
      <c r="G51" s="100"/>
      <c r="H51" s="100"/>
      <c r="I51" s="100"/>
      <c r="J51" s="100"/>
      <c r="K51" s="100"/>
      <c r="L51" s="100"/>
      <c r="M51" s="100"/>
      <c r="N51" s="100"/>
      <c r="O51" s="100"/>
      <c r="P51" s="100"/>
      <c r="Q51" s="100"/>
      <c r="R51" s="100"/>
      <c r="S51" s="100"/>
      <c r="T51" s="100"/>
      <c r="U51" s="99"/>
    </row>
    <row r="52" spans="2:21" ht="121.35" customHeight="1">
      <c r="B52" s="98" t="s">
        <v>366</v>
      </c>
      <c r="C52" s="100"/>
      <c r="D52" s="100"/>
      <c r="E52" s="100"/>
      <c r="F52" s="100"/>
      <c r="G52" s="100"/>
      <c r="H52" s="100"/>
      <c r="I52" s="100"/>
      <c r="J52" s="100"/>
      <c r="K52" s="100"/>
      <c r="L52" s="100"/>
      <c r="M52" s="100"/>
      <c r="N52" s="100"/>
      <c r="O52" s="100"/>
      <c r="P52" s="100"/>
      <c r="Q52" s="100"/>
      <c r="R52" s="100"/>
      <c r="S52" s="100"/>
      <c r="T52" s="100"/>
      <c r="U52" s="99"/>
    </row>
    <row r="53" spans="2:21" ht="111.75" customHeight="1">
      <c r="B53" s="98" t="s">
        <v>367</v>
      </c>
      <c r="C53" s="100"/>
      <c r="D53" s="100"/>
      <c r="E53" s="100"/>
      <c r="F53" s="100"/>
      <c r="G53" s="100"/>
      <c r="H53" s="100"/>
      <c r="I53" s="100"/>
      <c r="J53" s="100"/>
      <c r="K53" s="100"/>
      <c r="L53" s="100"/>
      <c r="M53" s="100"/>
      <c r="N53" s="100"/>
      <c r="O53" s="100"/>
      <c r="P53" s="100"/>
      <c r="Q53" s="100"/>
      <c r="R53" s="100"/>
      <c r="S53" s="100"/>
      <c r="T53" s="100"/>
      <c r="U53" s="99"/>
    </row>
    <row r="54" spans="2:21" ht="154.69999999999999" customHeight="1">
      <c r="B54" s="98" t="s">
        <v>368</v>
      </c>
      <c r="C54" s="100"/>
      <c r="D54" s="100"/>
      <c r="E54" s="100"/>
      <c r="F54" s="100"/>
      <c r="G54" s="100"/>
      <c r="H54" s="100"/>
      <c r="I54" s="100"/>
      <c r="J54" s="100"/>
      <c r="K54" s="100"/>
      <c r="L54" s="100"/>
      <c r="M54" s="100"/>
      <c r="N54" s="100"/>
      <c r="O54" s="100"/>
      <c r="P54" s="100"/>
      <c r="Q54" s="100"/>
      <c r="R54" s="100"/>
      <c r="S54" s="100"/>
      <c r="T54" s="100"/>
      <c r="U54" s="99"/>
    </row>
    <row r="55" spans="2:21" ht="79.349999999999994" customHeight="1" thickBot="1">
      <c r="B55" s="101" t="s">
        <v>369</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370</v>
      </c>
      <c r="D4" s="19" t="s">
        <v>371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255</v>
      </c>
      <c r="L6" s="29"/>
      <c r="M6" s="29"/>
      <c r="N6" s="31"/>
      <c r="O6" s="32" t="s">
        <v>20</v>
      </c>
      <c r="P6" s="29" t="s">
        <v>372</v>
      </c>
      <c r="Q6" s="29"/>
      <c r="R6" s="33"/>
      <c r="S6" s="32" t="s">
        <v>22</v>
      </c>
      <c r="T6" s="29" t="s">
        <v>373</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374</v>
      </c>
      <c r="D11" s="62"/>
      <c r="E11" s="62"/>
      <c r="F11" s="62"/>
      <c r="G11" s="62"/>
      <c r="H11" s="62"/>
      <c r="I11" s="62" t="s">
        <v>375</v>
      </c>
      <c r="J11" s="62"/>
      <c r="K11" s="62"/>
      <c r="L11" s="62" t="s">
        <v>376</v>
      </c>
      <c r="M11" s="62"/>
      <c r="N11" s="62"/>
      <c r="O11" s="62"/>
      <c r="P11" s="63" t="s">
        <v>377</v>
      </c>
      <c r="Q11" s="63" t="s">
        <v>378</v>
      </c>
      <c r="R11" s="63">
        <v>41.39</v>
      </c>
      <c r="S11" s="63" t="s">
        <v>221</v>
      </c>
      <c r="T11" s="63" t="s">
        <v>221</v>
      </c>
      <c r="U11" s="64" t="str">
        <f>IF(ISERR((S11-T11)*100/S11+100),"N/A",(S11-T11)*100/S11+100)</f>
        <v>N/A</v>
      </c>
    </row>
    <row r="12" spans="1:34" ht="75" customHeight="1" thickTop="1">
      <c r="A12" s="60"/>
      <c r="B12" s="61" t="s">
        <v>52</v>
      </c>
      <c r="C12" s="62" t="s">
        <v>379</v>
      </c>
      <c r="D12" s="62"/>
      <c r="E12" s="62"/>
      <c r="F12" s="62"/>
      <c r="G12" s="62"/>
      <c r="H12" s="62"/>
      <c r="I12" s="62" t="s">
        <v>380</v>
      </c>
      <c r="J12" s="62"/>
      <c r="K12" s="62"/>
      <c r="L12" s="62" t="s">
        <v>381</v>
      </c>
      <c r="M12" s="62"/>
      <c r="N12" s="62"/>
      <c r="O12" s="62"/>
      <c r="P12" s="63" t="s">
        <v>382</v>
      </c>
      <c r="Q12" s="63" t="s">
        <v>378</v>
      </c>
      <c r="R12" s="63">
        <v>5.42</v>
      </c>
      <c r="S12" s="63" t="s">
        <v>221</v>
      </c>
      <c r="T12" s="63" t="s">
        <v>221</v>
      </c>
      <c r="U12" s="64" t="str">
        <f t="shared" ref="U12:U25" si="0">IF(ISERR(T12/S12*100),"N/A",T12/S12*100)</f>
        <v>N/A</v>
      </c>
    </row>
    <row r="13" spans="1:34" ht="75" customHeight="1" thickBot="1">
      <c r="A13" s="60"/>
      <c r="B13" s="65" t="s">
        <v>44</v>
      </c>
      <c r="C13" s="66" t="s">
        <v>44</v>
      </c>
      <c r="D13" s="66"/>
      <c r="E13" s="66"/>
      <c r="F13" s="66"/>
      <c r="G13" s="66"/>
      <c r="H13" s="66"/>
      <c r="I13" s="66" t="s">
        <v>383</v>
      </c>
      <c r="J13" s="66"/>
      <c r="K13" s="66"/>
      <c r="L13" s="66" t="s">
        <v>384</v>
      </c>
      <c r="M13" s="66"/>
      <c r="N13" s="66"/>
      <c r="O13" s="66"/>
      <c r="P13" s="67" t="s">
        <v>385</v>
      </c>
      <c r="Q13" s="67" t="s">
        <v>43</v>
      </c>
      <c r="R13" s="67">
        <v>93.33</v>
      </c>
      <c r="S13" s="67">
        <v>93.33</v>
      </c>
      <c r="T13" s="67">
        <v>70.33</v>
      </c>
      <c r="U13" s="68">
        <f t="shared" si="0"/>
        <v>75.356262723668692</v>
      </c>
    </row>
    <row r="14" spans="1:34" ht="75" customHeight="1" thickTop="1">
      <c r="A14" s="60"/>
      <c r="B14" s="61" t="s">
        <v>62</v>
      </c>
      <c r="C14" s="62" t="s">
        <v>386</v>
      </c>
      <c r="D14" s="62"/>
      <c r="E14" s="62"/>
      <c r="F14" s="62"/>
      <c r="G14" s="62"/>
      <c r="H14" s="62"/>
      <c r="I14" s="62" t="s">
        <v>387</v>
      </c>
      <c r="J14" s="62"/>
      <c r="K14" s="62"/>
      <c r="L14" s="62" t="s">
        <v>388</v>
      </c>
      <c r="M14" s="62"/>
      <c r="N14" s="62"/>
      <c r="O14" s="62"/>
      <c r="P14" s="63" t="s">
        <v>59</v>
      </c>
      <c r="Q14" s="63" t="s">
        <v>134</v>
      </c>
      <c r="R14" s="63">
        <v>-16.850000000000001</v>
      </c>
      <c r="S14" s="63">
        <v>-16.850000000000001</v>
      </c>
      <c r="T14" s="63">
        <v>-63.8</v>
      </c>
      <c r="U14" s="64">
        <f t="shared" si="0"/>
        <v>378.63501483679522</v>
      </c>
    </row>
    <row r="15" spans="1:34" ht="75" customHeight="1">
      <c r="A15" s="60"/>
      <c r="B15" s="65" t="s">
        <v>44</v>
      </c>
      <c r="C15" s="66" t="s">
        <v>389</v>
      </c>
      <c r="D15" s="66"/>
      <c r="E15" s="66"/>
      <c r="F15" s="66"/>
      <c r="G15" s="66"/>
      <c r="H15" s="66"/>
      <c r="I15" s="66" t="s">
        <v>390</v>
      </c>
      <c r="J15" s="66"/>
      <c r="K15" s="66"/>
      <c r="L15" s="66" t="s">
        <v>391</v>
      </c>
      <c r="M15" s="66"/>
      <c r="N15" s="66"/>
      <c r="O15" s="66"/>
      <c r="P15" s="67" t="s">
        <v>59</v>
      </c>
      <c r="Q15" s="67" t="s">
        <v>134</v>
      </c>
      <c r="R15" s="67">
        <v>121.25</v>
      </c>
      <c r="S15" s="67">
        <v>121.25</v>
      </c>
      <c r="T15" s="67">
        <v>117.45</v>
      </c>
      <c r="U15" s="68">
        <f t="shared" si="0"/>
        <v>96.865979381443296</v>
      </c>
    </row>
    <row r="16" spans="1:34" ht="75" customHeight="1" thickBot="1">
      <c r="A16" s="60"/>
      <c r="B16" s="65" t="s">
        <v>44</v>
      </c>
      <c r="C16" s="66" t="s">
        <v>392</v>
      </c>
      <c r="D16" s="66"/>
      <c r="E16" s="66"/>
      <c r="F16" s="66"/>
      <c r="G16" s="66"/>
      <c r="H16" s="66"/>
      <c r="I16" s="66" t="s">
        <v>393</v>
      </c>
      <c r="J16" s="66"/>
      <c r="K16" s="66"/>
      <c r="L16" s="66" t="s">
        <v>394</v>
      </c>
      <c r="M16" s="66"/>
      <c r="N16" s="66"/>
      <c r="O16" s="66"/>
      <c r="P16" s="67" t="s">
        <v>59</v>
      </c>
      <c r="Q16" s="67" t="s">
        <v>134</v>
      </c>
      <c r="R16" s="67">
        <v>434.02</v>
      </c>
      <c r="S16" s="67">
        <v>434.02</v>
      </c>
      <c r="T16" s="67">
        <v>213.17</v>
      </c>
      <c r="U16" s="68">
        <f t="shared" si="0"/>
        <v>49.11524814524676</v>
      </c>
    </row>
    <row r="17" spans="1:22" ht="75" customHeight="1" thickTop="1">
      <c r="A17" s="60"/>
      <c r="B17" s="61" t="s">
        <v>78</v>
      </c>
      <c r="C17" s="62" t="s">
        <v>395</v>
      </c>
      <c r="D17" s="62"/>
      <c r="E17" s="62"/>
      <c r="F17" s="62"/>
      <c r="G17" s="62"/>
      <c r="H17" s="62"/>
      <c r="I17" s="62" t="s">
        <v>396</v>
      </c>
      <c r="J17" s="62"/>
      <c r="K17" s="62"/>
      <c r="L17" s="62" t="s">
        <v>397</v>
      </c>
      <c r="M17" s="62"/>
      <c r="N17" s="62"/>
      <c r="O17" s="62"/>
      <c r="P17" s="63" t="s">
        <v>59</v>
      </c>
      <c r="Q17" s="63" t="s">
        <v>82</v>
      </c>
      <c r="R17" s="63">
        <v>100</v>
      </c>
      <c r="S17" s="63">
        <v>100</v>
      </c>
      <c r="T17" s="63">
        <v>13.34</v>
      </c>
      <c r="U17" s="64">
        <f t="shared" si="0"/>
        <v>13.34</v>
      </c>
    </row>
    <row r="18" spans="1:22" ht="75" customHeight="1">
      <c r="A18" s="60"/>
      <c r="B18" s="65" t="s">
        <v>44</v>
      </c>
      <c r="C18" s="66" t="s">
        <v>398</v>
      </c>
      <c r="D18" s="66"/>
      <c r="E18" s="66"/>
      <c r="F18" s="66"/>
      <c r="G18" s="66"/>
      <c r="H18" s="66"/>
      <c r="I18" s="66" t="s">
        <v>399</v>
      </c>
      <c r="J18" s="66"/>
      <c r="K18" s="66"/>
      <c r="L18" s="66" t="s">
        <v>400</v>
      </c>
      <c r="M18" s="66"/>
      <c r="N18" s="66"/>
      <c r="O18" s="66"/>
      <c r="P18" s="67" t="s">
        <v>59</v>
      </c>
      <c r="Q18" s="67" t="s">
        <v>82</v>
      </c>
      <c r="R18" s="67">
        <v>100</v>
      </c>
      <c r="S18" s="67">
        <v>100</v>
      </c>
      <c r="T18" s="67">
        <v>12.61</v>
      </c>
      <c r="U18" s="68">
        <f t="shared" si="0"/>
        <v>12.61</v>
      </c>
    </row>
    <row r="19" spans="1:22" ht="75" customHeight="1">
      <c r="A19" s="60"/>
      <c r="B19" s="65" t="s">
        <v>44</v>
      </c>
      <c r="C19" s="66" t="s">
        <v>401</v>
      </c>
      <c r="D19" s="66"/>
      <c r="E19" s="66"/>
      <c r="F19" s="66"/>
      <c r="G19" s="66"/>
      <c r="H19" s="66"/>
      <c r="I19" s="66" t="s">
        <v>402</v>
      </c>
      <c r="J19" s="66"/>
      <c r="K19" s="66"/>
      <c r="L19" s="66" t="s">
        <v>403</v>
      </c>
      <c r="M19" s="66"/>
      <c r="N19" s="66"/>
      <c r="O19" s="66"/>
      <c r="P19" s="67" t="s">
        <v>59</v>
      </c>
      <c r="Q19" s="67" t="s">
        <v>82</v>
      </c>
      <c r="R19" s="67">
        <v>100</v>
      </c>
      <c r="S19" s="67">
        <v>100</v>
      </c>
      <c r="T19" s="67">
        <v>13.35</v>
      </c>
      <c r="U19" s="68">
        <f t="shared" si="0"/>
        <v>13.350000000000001</v>
      </c>
    </row>
    <row r="20" spans="1:22" ht="75" customHeight="1">
      <c r="A20" s="60"/>
      <c r="B20" s="65" t="s">
        <v>44</v>
      </c>
      <c r="C20" s="66" t="s">
        <v>404</v>
      </c>
      <c r="D20" s="66"/>
      <c r="E20" s="66"/>
      <c r="F20" s="66"/>
      <c r="G20" s="66"/>
      <c r="H20" s="66"/>
      <c r="I20" s="66" t="s">
        <v>405</v>
      </c>
      <c r="J20" s="66"/>
      <c r="K20" s="66"/>
      <c r="L20" s="66" t="s">
        <v>406</v>
      </c>
      <c r="M20" s="66"/>
      <c r="N20" s="66"/>
      <c r="O20" s="66"/>
      <c r="P20" s="67" t="s">
        <v>59</v>
      </c>
      <c r="Q20" s="67" t="s">
        <v>82</v>
      </c>
      <c r="R20" s="67">
        <v>100</v>
      </c>
      <c r="S20" s="67">
        <v>100</v>
      </c>
      <c r="T20" s="67">
        <v>14.83</v>
      </c>
      <c r="U20" s="68">
        <f t="shared" si="0"/>
        <v>14.829999999999998</v>
      </c>
    </row>
    <row r="21" spans="1:22" ht="75" customHeight="1">
      <c r="A21" s="60"/>
      <c r="B21" s="65" t="s">
        <v>44</v>
      </c>
      <c r="C21" s="66" t="s">
        <v>407</v>
      </c>
      <c r="D21" s="66"/>
      <c r="E21" s="66"/>
      <c r="F21" s="66"/>
      <c r="G21" s="66"/>
      <c r="H21" s="66"/>
      <c r="I21" s="66" t="s">
        <v>408</v>
      </c>
      <c r="J21" s="66"/>
      <c r="K21" s="66"/>
      <c r="L21" s="66" t="s">
        <v>409</v>
      </c>
      <c r="M21" s="66"/>
      <c r="N21" s="66"/>
      <c r="O21" s="66"/>
      <c r="P21" s="67" t="s">
        <v>59</v>
      </c>
      <c r="Q21" s="67" t="s">
        <v>82</v>
      </c>
      <c r="R21" s="67">
        <v>100</v>
      </c>
      <c r="S21" s="67">
        <v>100</v>
      </c>
      <c r="T21" s="67">
        <v>13.53</v>
      </c>
      <c r="U21" s="68">
        <f t="shared" si="0"/>
        <v>13.530000000000001</v>
      </c>
    </row>
    <row r="22" spans="1:22" ht="75" customHeight="1">
      <c r="A22" s="60"/>
      <c r="B22" s="65" t="s">
        <v>44</v>
      </c>
      <c r="C22" s="66" t="s">
        <v>410</v>
      </c>
      <c r="D22" s="66"/>
      <c r="E22" s="66"/>
      <c r="F22" s="66"/>
      <c r="G22" s="66"/>
      <c r="H22" s="66"/>
      <c r="I22" s="66" t="s">
        <v>411</v>
      </c>
      <c r="J22" s="66"/>
      <c r="K22" s="66"/>
      <c r="L22" s="66" t="s">
        <v>412</v>
      </c>
      <c r="M22" s="66"/>
      <c r="N22" s="66"/>
      <c r="O22" s="66"/>
      <c r="P22" s="67" t="s">
        <v>59</v>
      </c>
      <c r="Q22" s="67" t="s">
        <v>413</v>
      </c>
      <c r="R22" s="67">
        <v>100</v>
      </c>
      <c r="S22" s="67">
        <v>100</v>
      </c>
      <c r="T22" s="67">
        <v>103.7</v>
      </c>
      <c r="U22" s="68">
        <f t="shared" si="0"/>
        <v>103.69999999999999</v>
      </c>
    </row>
    <row r="23" spans="1:22" ht="75" customHeight="1">
      <c r="A23" s="60"/>
      <c r="B23" s="65" t="s">
        <v>44</v>
      </c>
      <c r="C23" s="66" t="s">
        <v>414</v>
      </c>
      <c r="D23" s="66"/>
      <c r="E23" s="66"/>
      <c r="F23" s="66"/>
      <c r="G23" s="66"/>
      <c r="H23" s="66"/>
      <c r="I23" s="66" t="s">
        <v>415</v>
      </c>
      <c r="J23" s="66"/>
      <c r="K23" s="66"/>
      <c r="L23" s="66" t="s">
        <v>416</v>
      </c>
      <c r="M23" s="66"/>
      <c r="N23" s="66"/>
      <c r="O23" s="66"/>
      <c r="P23" s="67" t="s">
        <v>59</v>
      </c>
      <c r="Q23" s="67" t="s">
        <v>82</v>
      </c>
      <c r="R23" s="67">
        <v>160.99</v>
      </c>
      <c r="S23" s="67">
        <v>160.99</v>
      </c>
      <c r="T23" s="67">
        <v>186.86</v>
      </c>
      <c r="U23" s="68">
        <f t="shared" si="0"/>
        <v>116.06932107584322</v>
      </c>
    </row>
    <row r="24" spans="1:22" ht="75" customHeight="1">
      <c r="A24" s="60"/>
      <c r="B24" s="65" t="s">
        <v>44</v>
      </c>
      <c r="C24" s="66" t="s">
        <v>417</v>
      </c>
      <c r="D24" s="66"/>
      <c r="E24" s="66"/>
      <c r="F24" s="66"/>
      <c r="G24" s="66"/>
      <c r="H24" s="66"/>
      <c r="I24" s="66" t="s">
        <v>418</v>
      </c>
      <c r="J24" s="66"/>
      <c r="K24" s="66"/>
      <c r="L24" s="66" t="s">
        <v>419</v>
      </c>
      <c r="M24" s="66"/>
      <c r="N24" s="66"/>
      <c r="O24" s="66"/>
      <c r="P24" s="67" t="s">
        <v>59</v>
      </c>
      <c r="Q24" s="67" t="s">
        <v>82</v>
      </c>
      <c r="R24" s="67">
        <v>40.74</v>
      </c>
      <c r="S24" s="67">
        <v>40.74</v>
      </c>
      <c r="T24" s="67">
        <v>62.86</v>
      </c>
      <c r="U24" s="68">
        <f t="shared" si="0"/>
        <v>154.29553264604809</v>
      </c>
    </row>
    <row r="25" spans="1:22" ht="75" customHeight="1" thickBot="1">
      <c r="A25" s="60"/>
      <c r="B25" s="65" t="s">
        <v>44</v>
      </c>
      <c r="C25" s="66" t="s">
        <v>44</v>
      </c>
      <c r="D25" s="66"/>
      <c r="E25" s="66"/>
      <c r="F25" s="66"/>
      <c r="G25" s="66"/>
      <c r="H25" s="66"/>
      <c r="I25" s="66" t="s">
        <v>420</v>
      </c>
      <c r="J25" s="66"/>
      <c r="K25" s="66"/>
      <c r="L25" s="66" t="s">
        <v>421</v>
      </c>
      <c r="M25" s="66"/>
      <c r="N25" s="66"/>
      <c r="O25" s="66"/>
      <c r="P25" s="67" t="s">
        <v>59</v>
      </c>
      <c r="Q25" s="67" t="s">
        <v>82</v>
      </c>
      <c r="R25" s="67">
        <v>20</v>
      </c>
      <c r="S25" s="67">
        <v>20</v>
      </c>
      <c r="T25" s="67">
        <v>23.71</v>
      </c>
      <c r="U25" s="68">
        <f t="shared" si="0"/>
        <v>118.55</v>
      </c>
    </row>
    <row r="26" spans="1:22" ht="22.5" customHeight="1" thickTop="1" thickBot="1">
      <c r="B26" s="13" t="s">
        <v>89</v>
      </c>
      <c r="C26" s="14"/>
      <c r="D26" s="14"/>
      <c r="E26" s="14"/>
      <c r="F26" s="14"/>
      <c r="G26" s="14"/>
      <c r="H26" s="15"/>
      <c r="I26" s="15"/>
      <c r="J26" s="15"/>
      <c r="K26" s="15"/>
      <c r="L26" s="15"/>
      <c r="M26" s="15"/>
      <c r="N26" s="15"/>
      <c r="O26" s="15"/>
      <c r="P26" s="15"/>
      <c r="Q26" s="15"/>
      <c r="R26" s="15"/>
      <c r="S26" s="15"/>
      <c r="T26" s="15"/>
      <c r="U26" s="16"/>
      <c r="V26" s="70"/>
    </row>
    <row r="27" spans="1:22" ht="26.25" customHeight="1" thickTop="1">
      <c r="B27" s="71"/>
      <c r="C27" s="72"/>
      <c r="D27" s="72"/>
      <c r="E27" s="72"/>
      <c r="F27" s="72"/>
      <c r="G27" s="72"/>
      <c r="H27" s="73"/>
      <c r="I27" s="73"/>
      <c r="J27" s="73"/>
      <c r="K27" s="73"/>
      <c r="L27" s="73"/>
      <c r="M27" s="73"/>
      <c r="N27" s="73"/>
      <c r="O27" s="73"/>
      <c r="P27" s="74"/>
      <c r="Q27" s="75"/>
      <c r="R27" s="76" t="s">
        <v>90</v>
      </c>
      <c r="S27" s="44" t="s">
        <v>91</v>
      </c>
      <c r="T27" s="76" t="s">
        <v>92</v>
      </c>
      <c r="U27" s="44" t="s">
        <v>93</v>
      </c>
    </row>
    <row r="28" spans="1:22" ht="26.25" customHeight="1" thickBot="1">
      <c r="B28" s="77"/>
      <c r="C28" s="78"/>
      <c r="D28" s="78"/>
      <c r="E28" s="78"/>
      <c r="F28" s="78"/>
      <c r="G28" s="78"/>
      <c r="H28" s="79"/>
      <c r="I28" s="79"/>
      <c r="J28" s="79"/>
      <c r="K28" s="79"/>
      <c r="L28" s="79"/>
      <c r="M28" s="79"/>
      <c r="N28" s="79"/>
      <c r="O28" s="79"/>
      <c r="P28" s="80"/>
      <c r="Q28" s="81"/>
      <c r="R28" s="82" t="s">
        <v>94</v>
      </c>
      <c r="S28" s="81" t="s">
        <v>94</v>
      </c>
      <c r="T28" s="81" t="s">
        <v>94</v>
      </c>
      <c r="U28" s="81" t="s">
        <v>95</v>
      </c>
    </row>
    <row r="29" spans="1:22" ht="13.5" customHeight="1" thickBot="1">
      <c r="B29" s="83" t="s">
        <v>96</v>
      </c>
      <c r="C29" s="84"/>
      <c r="D29" s="84"/>
      <c r="E29" s="85"/>
      <c r="F29" s="85"/>
      <c r="G29" s="85"/>
      <c r="H29" s="86"/>
      <c r="I29" s="86"/>
      <c r="J29" s="86"/>
      <c r="K29" s="86"/>
      <c r="L29" s="86"/>
      <c r="M29" s="86"/>
      <c r="N29" s="86"/>
      <c r="O29" s="86"/>
      <c r="P29" s="87"/>
      <c r="Q29" s="87"/>
      <c r="R29" s="88" t="str">
        <f t="shared" ref="R29:T30" si="1">"N/D"</f>
        <v>N/D</v>
      </c>
      <c r="S29" s="88" t="str">
        <f t="shared" si="1"/>
        <v>N/D</v>
      </c>
      <c r="T29" s="88" t="str">
        <f t="shared" si="1"/>
        <v>N/D</v>
      </c>
      <c r="U29" s="89" t="str">
        <f>+IF(ISERR(T29/S29*100),"N/A",T29/S29*100)</f>
        <v>N/A</v>
      </c>
    </row>
    <row r="30" spans="1:22" ht="13.5" customHeight="1" thickBot="1">
      <c r="B30" s="90" t="s">
        <v>97</v>
      </c>
      <c r="C30" s="91"/>
      <c r="D30" s="91"/>
      <c r="E30" s="92"/>
      <c r="F30" s="92"/>
      <c r="G30" s="92"/>
      <c r="H30" s="93"/>
      <c r="I30" s="93"/>
      <c r="J30" s="93"/>
      <c r="K30" s="93"/>
      <c r="L30" s="93"/>
      <c r="M30" s="93"/>
      <c r="N30" s="93"/>
      <c r="O30" s="93"/>
      <c r="P30" s="94"/>
      <c r="Q30" s="94"/>
      <c r="R30" s="88" t="str">
        <f t="shared" si="1"/>
        <v>N/D</v>
      </c>
      <c r="S30" s="88" t="str">
        <f t="shared" si="1"/>
        <v>N/D</v>
      </c>
      <c r="T30" s="88" t="str">
        <f t="shared" si="1"/>
        <v>N/D</v>
      </c>
      <c r="U30" s="89" t="str">
        <f>+IF(ISERR(T30/S30*100),"N/A",T30/S30*100)</f>
        <v>N/A</v>
      </c>
    </row>
    <row r="31" spans="1:22" ht="14.85" customHeight="1" thickTop="1" thickBot="1">
      <c r="B31" s="13" t="s">
        <v>98</v>
      </c>
      <c r="C31" s="14"/>
      <c r="D31" s="14"/>
      <c r="E31" s="14"/>
      <c r="F31" s="14"/>
      <c r="G31" s="14"/>
      <c r="H31" s="15"/>
      <c r="I31" s="15"/>
      <c r="J31" s="15"/>
      <c r="K31" s="15"/>
      <c r="L31" s="15"/>
      <c r="M31" s="15"/>
      <c r="N31" s="15"/>
      <c r="O31" s="15"/>
      <c r="P31" s="15"/>
      <c r="Q31" s="15"/>
      <c r="R31" s="15"/>
      <c r="S31" s="15"/>
      <c r="T31" s="15"/>
      <c r="U31" s="16"/>
    </row>
    <row r="32" spans="1:22" ht="44.25" customHeight="1" thickTop="1">
      <c r="B32" s="95" t="s">
        <v>99</v>
      </c>
      <c r="C32" s="97"/>
      <c r="D32" s="97"/>
      <c r="E32" s="97"/>
      <c r="F32" s="97"/>
      <c r="G32" s="97"/>
      <c r="H32" s="97"/>
      <c r="I32" s="97"/>
      <c r="J32" s="97"/>
      <c r="K32" s="97"/>
      <c r="L32" s="97"/>
      <c r="M32" s="97"/>
      <c r="N32" s="97"/>
      <c r="O32" s="97"/>
      <c r="P32" s="97"/>
      <c r="Q32" s="97"/>
      <c r="R32" s="97"/>
      <c r="S32" s="97"/>
      <c r="T32" s="97"/>
      <c r="U32" s="96"/>
    </row>
    <row r="33" spans="2:21" ht="69.599999999999994" customHeight="1">
      <c r="B33" s="98" t="s">
        <v>422</v>
      </c>
      <c r="C33" s="100"/>
      <c r="D33" s="100"/>
      <c r="E33" s="100"/>
      <c r="F33" s="100"/>
      <c r="G33" s="100"/>
      <c r="H33" s="100"/>
      <c r="I33" s="100"/>
      <c r="J33" s="100"/>
      <c r="K33" s="100"/>
      <c r="L33" s="100"/>
      <c r="M33" s="100"/>
      <c r="N33" s="100"/>
      <c r="O33" s="100"/>
      <c r="P33" s="100"/>
      <c r="Q33" s="100"/>
      <c r="R33" s="100"/>
      <c r="S33" s="100"/>
      <c r="T33" s="100"/>
      <c r="U33" s="99"/>
    </row>
    <row r="34" spans="2:21" ht="179.85" customHeight="1">
      <c r="B34" s="98" t="s">
        <v>423</v>
      </c>
      <c r="C34" s="100"/>
      <c r="D34" s="100"/>
      <c r="E34" s="100"/>
      <c r="F34" s="100"/>
      <c r="G34" s="100"/>
      <c r="H34" s="100"/>
      <c r="I34" s="100"/>
      <c r="J34" s="100"/>
      <c r="K34" s="100"/>
      <c r="L34" s="100"/>
      <c r="M34" s="100"/>
      <c r="N34" s="100"/>
      <c r="O34" s="100"/>
      <c r="P34" s="100"/>
      <c r="Q34" s="100"/>
      <c r="R34" s="100"/>
      <c r="S34" s="100"/>
      <c r="T34" s="100"/>
      <c r="U34" s="99"/>
    </row>
    <row r="35" spans="2:21" ht="189.6" customHeight="1">
      <c r="B35" s="98" t="s">
        <v>424</v>
      </c>
      <c r="C35" s="100"/>
      <c r="D35" s="100"/>
      <c r="E35" s="100"/>
      <c r="F35" s="100"/>
      <c r="G35" s="100"/>
      <c r="H35" s="100"/>
      <c r="I35" s="100"/>
      <c r="J35" s="100"/>
      <c r="K35" s="100"/>
      <c r="L35" s="100"/>
      <c r="M35" s="100"/>
      <c r="N35" s="100"/>
      <c r="O35" s="100"/>
      <c r="P35" s="100"/>
      <c r="Q35" s="100"/>
      <c r="R35" s="100"/>
      <c r="S35" s="100"/>
      <c r="T35" s="100"/>
      <c r="U35" s="99"/>
    </row>
    <row r="36" spans="2:21" ht="261" customHeight="1">
      <c r="B36" s="98" t="s">
        <v>425</v>
      </c>
      <c r="C36" s="100"/>
      <c r="D36" s="100"/>
      <c r="E36" s="100"/>
      <c r="F36" s="100"/>
      <c r="G36" s="100"/>
      <c r="H36" s="100"/>
      <c r="I36" s="100"/>
      <c r="J36" s="100"/>
      <c r="K36" s="100"/>
      <c r="L36" s="100"/>
      <c r="M36" s="100"/>
      <c r="N36" s="100"/>
      <c r="O36" s="100"/>
      <c r="P36" s="100"/>
      <c r="Q36" s="100"/>
      <c r="R36" s="100"/>
      <c r="S36" s="100"/>
      <c r="T36" s="100"/>
      <c r="U36" s="99"/>
    </row>
    <row r="37" spans="2:21" ht="112.7" customHeight="1">
      <c r="B37" s="98" t="s">
        <v>426</v>
      </c>
      <c r="C37" s="100"/>
      <c r="D37" s="100"/>
      <c r="E37" s="100"/>
      <c r="F37" s="100"/>
      <c r="G37" s="100"/>
      <c r="H37" s="100"/>
      <c r="I37" s="100"/>
      <c r="J37" s="100"/>
      <c r="K37" s="100"/>
      <c r="L37" s="100"/>
      <c r="M37" s="100"/>
      <c r="N37" s="100"/>
      <c r="O37" s="100"/>
      <c r="P37" s="100"/>
      <c r="Q37" s="100"/>
      <c r="R37" s="100"/>
      <c r="S37" s="100"/>
      <c r="T37" s="100"/>
      <c r="U37" s="99"/>
    </row>
    <row r="38" spans="2:21" ht="58.5" customHeight="1">
      <c r="B38" s="98" t="s">
        <v>427</v>
      </c>
      <c r="C38" s="100"/>
      <c r="D38" s="100"/>
      <c r="E38" s="100"/>
      <c r="F38" s="100"/>
      <c r="G38" s="100"/>
      <c r="H38" s="100"/>
      <c r="I38" s="100"/>
      <c r="J38" s="100"/>
      <c r="K38" s="100"/>
      <c r="L38" s="100"/>
      <c r="M38" s="100"/>
      <c r="N38" s="100"/>
      <c r="O38" s="100"/>
      <c r="P38" s="100"/>
      <c r="Q38" s="100"/>
      <c r="R38" s="100"/>
      <c r="S38" s="100"/>
      <c r="T38" s="100"/>
      <c r="U38" s="99"/>
    </row>
    <row r="39" spans="2:21" ht="250.35" customHeight="1">
      <c r="B39" s="98" t="s">
        <v>428</v>
      </c>
      <c r="C39" s="100"/>
      <c r="D39" s="100"/>
      <c r="E39" s="100"/>
      <c r="F39" s="100"/>
      <c r="G39" s="100"/>
      <c r="H39" s="100"/>
      <c r="I39" s="100"/>
      <c r="J39" s="100"/>
      <c r="K39" s="100"/>
      <c r="L39" s="100"/>
      <c r="M39" s="100"/>
      <c r="N39" s="100"/>
      <c r="O39" s="100"/>
      <c r="P39" s="100"/>
      <c r="Q39" s="100"/>
      <c r="R39" s="100"/>
      <c r="S39" s="100"/>
      <c r="T39" s="100"/>
      <c r="U39" s="99"/>
    </row>
    <row r="40" spans="2:21" ht="170.45" customHeight="1">
      <c r="B40" s="98" t="s">
        <v>429</v>
      </c>
      <c r="C40" s="100"/>
      <c r="D40" s="100"/>
      <c r="E40" s="100"/>
      <c r="F40" s="100"/>
      <c r="G40" s="100"/>
      <c r="H40" s="100"/>
      <c r="I40" s="100"/>
      <c r="J40" s="100"/>
      <c r="K40" s="100"/>
      <c r="L40" s="100"/>
      <c r="M40" s="100"/>
      <c r="N40" s="100"/>
      <c r="O40" s="100"/>
      <c r="P40" s="100"/>
      <c r="Q40" s="100"/>
      <c r="R40" s="100"/>
      <c r="S40" s="100"/>
      <c r="T40" s="100"/>
      <c r="U40" s="99"/>
    </row>
    <row r="41" spans="2:21" ht="165.75" customHeight="1">
      <c r="B41" s="98" t="s">
        <v>430</v>
      </c>
      <c r="C41" s="100"/>
      <c r="D41" s="100"/>
      <c r="E41" s="100"/>
      <c r="F41" s="100"/>
      <c r="G41" s="100"/>
      <c r="H41" s="100"/>
      <c r="I41" s="100"/>
      <c r="J41" s="100"/>
      <c r="K41" s="100"/>
      <c r="L41" s="100"/>
      <c r="M41" s="100"/>
      <c r="N41" s="100"/>
      <c r="O41" s="100"/>
      <c r="P41" s="100"/>
      <c r="Q41" s="100"/>
      <c r="R41" s="100"/>
      <c r="S41" s="100"/>
      <c r="T41" s="100"/>
      <c r="U41" s="99"/>
    </row>
    <row r="42" spans="2:21" ht="159.19999999999999" customHeight="1">
      <c r="B42" s="98" t="s">
        <v>431</v>
      </c>
      <c r="C42" s="100"/>
      <c r="D42" s="100"/>
      <c r="E42" s="100"/>
      <c r="F42" s="100"/>
      <c r="G42" s="100"/>
      <c r="H42" s="100"/>
      <c r="I42" s="100"/>
      <c r="J42" s="100"/>
      <c r="K42" s="100"/>
      <c r="L42" s="100"/>
      <c r="M42" s="100"/>
      <c r="N42" s="100"/>
      <c r="O42" s="100"/>
      <c r="P42" s="100"/>
      <c r="Q42" s="100"/>
      <c r="R42" s="100"/>
      <c r="S42" s="100"/>
      <c r="T42" s="100"/>
      <c r="U42" s="99"/>
    </row>
    <row r="43" spans="2:21" ht="158.25" customHeight="1">
      <c r="B43" s="98" t="s">
        <v>432</v>
      </c>
      <c r="C43" s="100"/>
      <c r="D43" s="100"/>
      <c r="E43" s="100"/>
      <c r="F43" s="100"/>
      <c r="G43" s="100"/>
      <c r="H43" s="100"/>
      <c r="I43" s="100"/>
      <c r="J43" s="100"/>
      <c r="K43" s="100"/>
      <c r="L43" s="100"/>
      <c r="M43" s="100"/>
      <c r="N43" s="100"/>
      <c r="O43" s="100"/>
      <c r="P43" s="100"/>
      <c r="Q43" s="100"/>
      <c r="R43" s="100"/>
      <c r="S43" s="100"/>
      <c r="T43" s="100"/>
      <c r="U43" s="99"/>
    </row>
    <row r="44" spans="2:21" ht="85.35" customHeight="1">
      <c r="B44" s="98" t="s">
        <v>433</v>
      </c>
      <c r="C44" s="100"/>
      <c r="D44" s="100"/>
      <c r="E44" s="100"/>
      <c r="F44" s="100"/>
      <c r="G44" s="100"/>
      <c r="H44" s="100"/>
      <c r="I44" s="100"/>
      <c r="J44" s="100"/>
      <c r="K44" s="100"/>
      <c r="L44" s="100"/>
      <c r="M44" s="100"/>
      <c r="N44" s="100"/>
      <c r="O44" s="100"/>
      <c r="P44" s="100"/>
      <c r="Q44" s="100"/>
      <c r="R44" s="100"/>
      <c r="S44" s="100"/>
      <c r="T44" s="100"/>
      <c r="U44" s="99"/>
    </row>
    <row r="45" spans="2:21" ht="77.25" customHeight="1">
      <c r="B45" s="98" t="s">
        <v>434</v>
      </c>
      <c r="C45" s="100"/>
      <c r="D45" s="100"/>
      <c r="E45" s="100"/>
      <c r="F45" s="100"/>
      <c r="G45" s="100"/>
      <c r="H45" s="100"/>
      <c r="I45" s="100"/>
      <c r="J45" s="100"/>
      <c r="K45" s="100"/>
      <c r="L45" s="100"/>
      <c r="M45" s="100"/>
      <c r="N45" s="100"/>
      <c r="O45" s="100"/>
      <c r="P45" s="100"/>
      <c r="Q45" s="100"/>
      <c r="R45" s="100"/>
      <c r="S45" s="100"/>
      <c r="T45" s="100"/>
      <c r="U45" s="99"/>
    </row>
    <row r="46" spans="2:21" ht="94.5" customHeight="1">
      <c r="B46" s="98" t="s">
        <v>435</v>
      </c>
      <c r="C46" s="100"/>
      <c r="D46" s="100"/>
      <c r="E46" s="100"/>
      <c r="F46" s="100"/>
      <c r="G46" s="100"/>
      <c r="H46" s="100"/>
      <c r="I46" s="100"/>
      <c r="J46" s="100"/>
      <c r="K46" s="100"/>
      <c r="L46" s="100"/>
      <c r="M46" s="100"/>
      <c r="N46" s="100"/>
      <c r="O46" s="100"/>
      <c r="P46" s="100"/>
      <c r="Q46" s="100"/>
      <c r="R46" s="100"/>
      <c r="S46" s="100"/>
      <c r="T46" s="100"/>
      <c r="U46" s="99"/>
    </row>
    <row r="47" spans="2:21" ht="96.2" customHeight="1" thickBot="1">
      <c r="B47" s="101" t="s">
        <v>436</v>
      </c>
      <c r="C47" s="103"/>
      <c r="D47" s="103"/>
      <c r="E47" s="103"/>
      <c r="F47" s="103"/>
      <c r="G47" s="103"/>
      <c r="H47" s="103"/>
      <c r="I47" s="103"/>
      <c r="J47" s="103"/>
      <c r="K47" s="103"/>
      <c r="L47" s="103"/>
      <c r="M47" s="103"/>
      <c r="N47" s="103"/>
      <c r="O47" s="103"/>
      <c r="P47" s="103"/>
      <c r="Q47" s="103"/>
      <c r="R47" s="103"/>
      <c r="S47" s="103"/>
      <c r="T47" s="103"/>
      <c r="U47" s="102"/>
    </row>
  </sheetData>
  <mergeCells count="84">
    <mergeCell ref="B42:U42"/>
    <mergeCell ref="B43:U43"/>
    <mergeCell ref="B44:U44"/>
    <mergeCell ref="B45:U45"/>
    <mergeCell ref="B46:U46"/>
    <mergeCell ref="B47:U47"/>
    <mergeCell ref="B36:U36"/>
    <mergeCell ref="B37:U37"/>
    <mergeCell ref="B38:U38"/>
    <mergeCell ref="B39:U39"/>
    <mergeCell ref="B40:U40"/>
    <mergeCell ref="B41:U41"/>
    <mergeCell ref="B29:D29"/>
    <mergeCell ref="B30:D30"/>
    <mergeCell ref="B32:U32"/>
    <mergeCell ref="B33:U33"/>
    <mergeCell ref="B34:U34"/>
    <mergeCell ref="B35:U35"/>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3.28515625" style="1" customWidth="1"/>
    <col min="17" max="17" width="13.85546875" style="1" customWidth="1"/>
    <col min="18" max="18" width="10.28515625" style="1" customWidth="1"/>
    <col min="19" max="19" width="14.85546875" style="1" customWidth="1"/>
    <col min="20" max="20" width="12.28515625" style="1" customWidth="1"/>
    <col min="21" max="21" width="11.85546875" style="1" customWidth="1"/>
    <col min="22" max="22" width="13.140625" style="1" customWidth="1"/>
    <col min="23" max="23" width="12.28515625" style="1" customWidth="1"/>
    <col min="24" max="24" width="9.7109375" style="1" customWidth="1"/>
    <col min="25" max="25" width="10" style="1" customWidth="1"/>
    <col min="26" max="26" width="11" style="1" customWidth="1"/>
    <col min="27" max="29" width="11.42578125" style="1"/>
    <col min="30" max="30" width="17.5703125" style="1" customWidth="1"/>
    <col min="31" max="16384" width="11.42578125" style="1"/>
  </cols>
  <sheetData>
    <row r="1" spans="1:34" s="2" customFormat="1" ht="48" customHeight="1">
      <c r="A1" s="4"/>
      <c r="B1" s="8" t="s">
        <v>498</v>
      </c>
      <c r="C1" s="8"/>
      <c r="D1" s="8"/>
      <c r="E1" s="8"/>
      <c r="F1" s="8"/>
      <c r="G1" s="8"/>
      <c r="H1" s="8"/>
      <c r="I1" s="8"/>
      <c r="J1" s="8"/>
      <c r="K1" s="8"/>
      <c r="L1" s="8"/>
      <c r="M1" s="4" t="s">
        <v>4</v>
      </c>
      <c r="N1" s="4"/>
      <c r="O1" s="4"/>
      <c r="P1" s="9"/>
      <c r="Q1" s="9"/>
      <c r="R1" s="9"/>
      <c r="Y1" s="10"/>
      <c r="Z1" s="10"/>
      <c r="AA1" s="11"/>
      <c r="AH1" s="12"/>
    </row>
    <row r="2" spans="1:34" ht="13.5" customHeight="1" thickBot="1"/>
    <row r="3" spans="1:34" ht="22.5" customHeight="1" thickTop="1" thickBot="1">
      <c r="B3" s="13" t="s">
        <v>5</v>
      </c>
      <c r="C3" s="14"/>
      <c r="D3" s="14"/>
      <c r="E3" s="14"/>
      <c r="F3" s="14"/>
      <c r="G3" s="14"/>
      <c r="H3" s="15"/>
      <c r="I3" s="15"/>
      <c r="J3" s="15"/>
      <c r="K3" s="15"/>
      <c r="L3" s="15"/>
      <c r="M3" s="15"/>
      <c r="N3" s="15"/>
      <c r="O3" s="15"/>
      <c r="P3" s="15"/>
      <c r="Q3" s="15"/>
      <c r="R3" s="15"/>
      <c r="S3" s="15"/>
      <c r="T3" s="15"/>
      <c r="U3" s="16"/>
    </row>
    <row r="4" spans="1:34" ht="51.75" customHeight="1" thickTop="1">
      <c r="B4" s="17" t="s">
        <v>6</v>
      </c>
      <c r="C4" s="18" t="s">
        <v>437</v>
      </c>
      <c r="D4" s="19" t="s">
        <v>438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c r="B5" s="25" t="s">
        <v>15</v>
      </c>
      <c r="C5" s="26"/>
      <c r="D5" s="26"/>
      <c r="E5" s="26"/>
      <c r="F5" s="26"/>
      <c r="G5" s="26"/>
      <c r="H5" s="26"/>
      <c r="I5" s="26"/>
      <c r="J5" s="26"/>
      <c r="K5" s="26"/>
      <c r="L5" s="26"/>
      <c r="M5" s="26"/>
      <c r="N5" s="26"/>
      <c r="O5" s="26"/>
      <c r="P5" s="26"/>
      <c r="Q5" s="26"/>
      <c r="R5" s="26"/>
      <c r="S5" s="26"/>
      <c r="T5" s="26"/>
      <c r="U5" s="27"/>
    </row>
    <row r="6" spans="1:34" ht="37.5" customHeight="1" thickBot="1">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c r="B7" s="13" t="s">
        <v>24</v>
      </c>
      <c r="C7" s="14"/>
      <c r="D7" s="14"/>
      <c r="E7" s="14"/>
      <c r="F7" s="14"/>
      <c r="G7" s="14"/>
      <c r="H7" s="15"/>
      <c r="I7" s="15"/>
      <c r="J7" s="15"/>
      <c r="K7" s="15"/>
      <c r="L7" s="15"/>
      <c r="M7" s="15"/>
      <c r="N7" s="15"/>
      <c r="O7" s="15"/>
      <c r="P7" s="15"/>
      <c r="Q7" s="15"/>
      <c r="R7" s="15"/>
      <c r="S7" s="15"/>
      <c r="T7" s="15"/>
      <c r="U7" s="16"/>
    </row>
    <row r="8" spans="1:34" ht="16.5" customHeight="1" thickTop="1">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c r="A11" s="60"/>
      <c r="B11" s="61" t="s">
        <v>38</v>
      </c>
      <c r="C11" s="62" t="s">
        <v>439</v>
      </c>
      <c r="D11" s="62"/>
      <c r="E11" s="62"/>
      <c r="F11" s="62"/>
      <c r="G11" s="62"/>
      <c r="H11" s="62"/>
      <c r="I11" s="62" t="s">
        <v>440</v>
      </c>
      <c r="J11" s="62"/>
      <c r="K11" s="62"/>
      <c r="L11" s="62" t="s">
        <v>50</v>
      </c>
      <c r="M11" s="62"/>
      <c r="N11" s="62"/>
      <c r="O11" s="62"/>
      <c r="P11" s="63" t="s">
        <v>51</v>
      </c>
      <c r="Q11" s="63" t="s">
        <v>43</v>
      </c>
      <c r="R11" s="104">
        <v>79.3</v>
      </c>
      <c r="S11" s="104">
        <v>79.3</v>
      </c>
      <c r="T11" s="104">
        <v>75.91</v>
      </c>
      <c r="U11" s="64">
        <f>IF(ISERR(T11/S11*100),"N/A",T11/S11*100)</f>
        <v>95.725094577553591</v>
      </c>
    </row>
    <row r="12" spans="1:34" ht="75" customHeight="1" thickTop="1">
      <c r="A12" s="60"/>
      <c r="B12" s="61" t="s">
        <v>52</v>
      </c>
      <c r="C12" s="62" t="s">
        <v>441</v>
      </c>
      <c r="D12" s="62"/>
      <c r="E12" s="62"/>
      <c r="F12" s="62"/>
      <c r="G12" s="62"/>
      <c r="H12" s="62"/>
      <c r="I12" s="62" t="s">
        <v>442</v>
      </c>
      <c r="J12" s="62"/>
      <c r="K12" s="62"/>
      <c r="L12" s="62" t="s">
        <v>443</v>
      </c>
      <c r="M12" s="62"/>
      <c r="N12" s="62"/>
      <c r="O12" s="62"/>
      <c r="P12" s="63" t="s">
        <v>444</v>
      </c>
      <c r="Q12" s="63" t="s">
        <v>43</v>
      </c>
      <c r="R12" s="63">
        <v>0.69</v>
      </c>
      <c r="S12" s="63">
        <v>0.69</v>
      </c>
      <c r="T12" s="63">
        <v>0.69</v>
      </c>
      <c r="U12" s="64">
        <f>IF(ISERR(T12/S12*100),"N/A",T12/S12*100)</f>
        <v>100</v>
      </c>
    </row>
    <row r="13" spans="1:34" ht="75" customHeight="1" thickBot="1">
      <c r="A13" s="60"/>
      <c r="B13" s="65" t="s">
        <v>44</v>
      </c>
      <c r="C13" s="66" t="s">
        <v>44</v>
      </c>
      <c r="D13" s="66"/>
      <c r="E13" s="66"/>
      <c r="F13" s="66"/>
      <c r="G13" s="66"/>
      <c r="H13" s="66"/>
      <c r="I13" s="66" t="s">
        <v>445</v>
      </c>
      <c r="J13" s="66"/>
      <c r="K13" s="66"/>
      <c r="L13" s="66" t="s">
        <v>446</v>
      </c>
      <c r="M13" s="66"/>
      <c r="N13" s="66"/>
      <c r="O13" s="66"/>
      <c r="P13" s="67" t="s">
        <v>447</v>
      </c>
      <c r="Q13" s="67" t="s">
        <v>43</v>
      </c>
      <c r="R13" s="67">
        <v>0.93</v>
      </c>
      <c r="S13" s="67">
        <v>0.93</v>
      </c>
      <c r="T13" s="67">
        <v>0.9</v>
      </c>
      <c r="U13" s="68">
        <f>IF(ISERR(T13/S13*100),"N/A",T13/S13*100)</f>
        <v>96.774193548387089</v>
      </c>
    </row>
    <row r="14" spans="1:34" ht="75" customHeight="1" thickTop="1" thickBot="1">
      <c r="A14" s="60"/>
      <c r="B14" s="61" t="s">
        <v>62</v>
      </c>
      <c r="C14" s="62" t="s">
        <v>448</v>
      </c>
      <c r="D14" s="62"/>
      <c r="E14" s="62"/>
      <c r="F14" s="62"/>
      <c r="G14" s="62"/>
      <c r="H14" s="62"/>
      <c r="I14" s="62" t="s">
        <v>449</v>
      </c>
      <c r="J14" s="62"/>
      <c r="K14" s="62"/>
      <c r="L14" s="62" t="s">
        <v>450</v>
      </c>
      <c r="M14" s="62"/>
      <c r="N14" s="62"/>
      <c r="O14" s="62"/>
      <c r="P14" s="63" t="s">
        <v>451</v>
      </c>
      <c r="Q14" s="63" t="s">
        <v>202</v>
      </c>
      <c r="R14" s="63">
        <v>100</v>
      </c>
      <c r="S14" s="63">
        <v>100</v>
      </c>
      <c r="T14" s="63">
        <v>20</v>
      </c>
      <c r="U14" s="64">
        <f>IF(ISERR(T14/S14*100),"N/A",T14/S14*100)</f>
        <v>20</v>
      </c>
    </row>
    <row r="15" spans="1:34" ht="75" customHeight="1" thickTop="1" thickBot="1">
      <c r="A15" s="60"/>
      <c r="B15" s="61" t="s">
        <v>78</v>
      </c>
      <c r="C15" s="62" t="s">
        <v>452</v>
      </c>
      <c r="D15" s="62"/>
      <c r="E15" s="62"/>
      <c r="F15" s="62"/>
      <c r="G15" s="62"/>
      <c r="H15" s="62"/>
      <c r="I15" s="62" t="s">
        <v>453</v>
      </c>
      <c r="J15" s="62"/>
      <c r="K15" s="62"/>
      <c r="L15" s="62" t="s">
        <v>454</v>
      </c>
      <c r="M15" s="62"/>
      <c r="N15" s="62"/>
      <c r="O15" s="62"/>
      <c r="P15" s="63" t="s">
        <v>59</v>
      </c>
      <c r="Q15" s="63" t="s">
        <v>202</v>
      </c>
      <c r="R15" s="63">
        <v>100</v>
      </c>
      <c r="S15" s="63">
        <v>100</v>
      </c>
      <c r="T15" s="63">
        <v>52.6</v>
      </c>
      <c r="U15" s="64">
        <f>IF(ISERR(T15/S15*100),"N/A",T15/S15*100)</f>
        <v>52.6</v>
      </c>
    </row>
    <row r="16" spans="1:34" ht="22.5" customHeight="1" thickTop="1" thickBot="1">
      <c r="B16" s="13" t="s">
        <v>89</v>
      </c>
      <c r="C16" s="14"/>
      <c r="D16" s="14"/>
      <c r="E16" s="14"/>
      <c r="F16" s="14"/>
      <c r="G16" s="14"/>
      <c r="H16" s="15"/>
      <c r="I16" s="15"/>
      <c r="J16" s="15"/>
      <c r="K16" s="15"/>
      <c r="L16" s="15"/>
      <c r="M16" s="15"/>
      <c r="N16" s="15"/>
      <c r="O16" s="15"/>
      <c r="P16" s="15"/>
      <c r="Q16" s="15"/>
      <c r="R16" s="15"/>
      <c r="S16" s="15"/>
      <c r="T16" s="15"/>
      <c r="U16" s="16"/>
      <c r="V16" s="70"/>
    </row>
    <row r="17" spans="2:21" ht="26.25" customHeight="1" thickTop="1">
      <c r="B17" s="71"/>
      <c r="C17" s="72"/>
      <c r="D17" s="72"/>
      <c r="E17" s="72"/>
      <c r="F17" s="72"/>
      <c r="G17" s="72"/>
      <c r="H17" s="73"/>
      <c r="I17" s="73"/>
      <c r="J17" s="73"/>
      <c r="K17" s="73"/>
      <c r="L17" s="73"/>
      <c r="M17" s="73"/>
      <c r="N17" s="73"/>
      <c r="O17" s="73"/>
      <c r="P17" s="74"/>
      <c r="Q17" s="75"/>
      <c r="R17" s="76" t="s">
        <v>90</v>
      </c>
      <c r="S17" s="44" t="s">
        <v>91</v>
      </c>
      <c r="T17" s="76" t="s">
        <v>92</v>
      </c>
      <c r="U17" s="44" t="s">
        <v>93</v>
      </c>
    </row>
    <row r="18" spans="2:21" ht="26.25" customHeight="1" thickBot="1">
      <c r="B18" s="77"/>
      <c r="C18" s="78"/>
      <c r="D18" s="78"/>
      <c r="E18" s="78"/>
      <c r="F18" s="78"/>
      <c r="G18" s="78"/>
      <c r="H18" s="79"/>
      <c r="I18" s="79"/>
      <c r="J18" s="79"/>
      <c r="K18" s="79"/>
      <c r="L18" s="79"/>
      <c r="M18" s="79"/>
      <c r="N18" s="79"/>
      <c r="O18" s="79"/>
      <c r="P18" s="80"/>
      <c r="Q18" s="81"/>
      <c r="R18" s="82" t="s">
        <v>94</v>
      </c>
      <c r="S18" s="81" t="s">
        <v>94</v>
      </c>
      <c r="T18" s="81" t="s">
        <v>94</v>
      </c>
      <c r="U18" s="81" t="s">
        <v>95</v>
      </c>
    </row>
    <row r="19" spans="2:21" ht="13.5" customHeight="1" thickBot="1">
      <c r="B19" s="83" t="s">
        <v>96</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c r="B20" s="90" t="s">
        <v>97</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c r="B21" s="13" t="s">
        <v>98</v>
      </c>
      <c r="C21" s="14"/>
      <c r="D21" s="14"/>
      <c r="E21" s="14"/>
      <c r="F21" s="14"/>
      <c r="G21" s="14"/>
      <c r="H21" s="15"/>
      <c r="I21" s="15"/>
      <c r="J21" s="15"/>
      <c r="K21" s="15"/>
      <c r="L21" s="15"/>
      <c r="M21" s="15"/>
      <c r="N21" s="15"/>
      <c r="O21" s="15"/>
      <c r="P21" s="15"/>
      <c r="Q21" s="15"/>
      <c r="R21" s="15"/>
      <c r="S21" s="15"/>
      <c r="T21" s="15"/>
      <c r="U21" s="16"/>
    </row>
    <row r="22" spans="2:21" ht="44.25" customHeight="1" thickTop="1">
      <c r="B22" s="95" t="s">
        <v>99</v>
      </c>
      <c r="C22" s="97"/>
      <c r="D22" s="97"/>
      <c r="E22" s="97"/>
      <c r="F22" s="97"/>
      <c r="G22" s="97"/>
      <c r="H22" s="97"/>
      <c r="I22" s="97"/>
      <c r="J22" s="97"/>
      <c r="K22" s="97"/>
      <c r="L22" s="97"/>
      <c r="M22" s="97"/>
      <c r="N22" s="97"/>
      <c r="O22" s="97"/>
      <c r="P22" s="97"/>
      <c r="Q22" s="97"/>
      <c r="R22" s="97"/>
      <c r="S22" s="97"/>
      <c r="T22" s="97"/>
      <c r="U22" s="96"/>
    </row>
    <row r="23" spans="2:21" ht="65.099999999999994" customHeight="1">
      <c r="B23" s="98" t="s">
        <v>455</v>
      </c>
      <c r="C23" s="100"/>
      <c r="D23" s="100"/>
      <c r="E23" s="100"/>
      <c r="F23" s="100"/>
      <c r="G23" s="100"/>
      <c r="H23" s="100"/>
      <c r="I23" s="100"/>
      <c r="J23" s="100"/>
      <c r="K23" s="100"/>
      <c r="L23" s="100"/>
      <c r="M23" s="100"/>
      <c r="N23" s="100"/>
      <c r="O23" s="100"/>
      <c r="P23" s="100"/>
      <c r="Q23" s="100"/>
      <c r="R23" s="100"/>
      <c r="S23" s="100"/>
      <c r="T23" s="100"/>
      <c r="U23" s="99"/>
    </row>
    <row r="24" spans="2:21" ht="46.5" customHeight="1">
      <c r="B24" s="98" t="s">
        <v>456</v>
      </c>
      <c r="C24" s="100"/>
      <c r="D24" s="100"/>
      <c r="E24" s="100"/>
      <c r="F24" s="100"/>
      <c r="G24" s="100"/>
      <c r="H24" s="100"/>
      <c r="I24" s="100"/>
      <c r="J24" s="100"/>
      <c r="K24" s="100"/>
      <c r="L24" s="100"/>
      <c r="M24" s="100"/>
      <c r="N24" s="100"/>
      <c r="O24" s="100"/>
      <c r="P24" s="100"/>
      <c r="Q24" s="100"/>
      <c r="R24" s="100"/>
      <c r="S24" s="100"/>
      <c r="T24" s="100"/>
      <c r="U24" s="99"/>
    </row>
    <row r="25" spans="2:21" ht="39.950000000000003" customHeight="1">
      <c r="B25" s="98" t="s">
        <v>457</v>
      </c>
      <c r="C25" s="100"/>
      <c r="D25" s="100"/>
      <c r="E25" s="100"/>
      <c r="F25" s="100"/>
      <c r="G25" s="100"/>
      <c r="H25" s="100"/>
      <c r="I25" s="100"/>
      <c r="J25" s="100"/>
      <c r="K25" s="100"/>
      <c r="L25" s="100"/>
      <c r="M25" s="100"/>
      <c r="N25" s="100"/>
      <c r="O25" s="100"/>
      <c r="P25" s="100"/>
      <c r="Q25" s="100"/>
      <c r="R25" s="100"/>
      <c r="S25" s="100"/>
      <c r="T25" s="100"/>
      <c r="U25" s="99"/>
    </row>
    <row r="26" spans="2:21" ht="75" customHeight="1">
      <c r="B26" s="98" t="s">
        <v>458</v>
      </c>
      <c r="C26" s="100"/>
      <c r="D26" s="100"/>
      <c r="E26" s="100"/>
      <c r="F26" s="100"/>
      <c r="G26" s="100"/>
      <c r="H26" s="100"/>
      <c r="I26" s="100"/>
      <c r="J26" s="100"/>
      <c r="K26" s="100"/>
      <c r="L26" s="100"/>
      <c r="M26" s="100"/>
      <c r="N26" s="100"/>
      <c r="O26" s="100"/>
      <c r="P26" s="100"/>
      <c r="Q26" s="100"/>
      <c r="R26" s="100"/>
      <c r="S26" s="100"/>
      <c r="T26" s="100"/>
      <c r="U26" s="99"/>
    </row>
    <row r="27" spans="2:21" ht="74.099999999999994" customHeight="1" thickBot="1">
      <c r="B27" s="101" t="s">
        <v>459</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2022-02-11T23:36:23Z</dcterms:modified>
</cp:coreProperties>
</file>