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C:\Users\REGIS\Documents\"/>
    </mc:Choice>
  </mc:AlternateContent>
  <xr:revisionPtr revIDLastSave="0" documentId="13_ncr:1_{00C84772-AE8E-410D-A818-572A552459C8}" xr6:coauthVersionLast="47" xr6:coauthVersionMax="47" xr10:uidLastSave="{00000000-0000-0000-0000-000000000000}"/>
  <bookViews>
    <workbookView xWindow="-120" yWindow="-120" windowWidth="20730" windowHeight="11160" xr2:uid="{00000000-000D-0000-FFFF-FFFF00000000}"/>
  </bookViews>
  <sheets>
    <sheet name="Portada" sheetId="1" r:id="rId1"/>
    <sheet name="50 E001" sheetId="2" r:id="rId2"/>
    <sheet name="50 E003" sheetId="3" r:id="rId3"/>
    <sheet name="50 E004" sheetId="4" r:id="rId4"/>
    <sheet name="50 E006" sheetId="5" r:id="rId5"/>
    <sheet name="50 E007" sheetId="6" r:id="rId6"/>
    <sheet name="50 E011" sheetId="7" r:id="rId7"/>
    <sheet name="50 E012" sheetId="8" r:id="rId8"/>
    <sheet name="50 K012" sheetId="9" r:id="rId9"/>
    <sheet name="50 K029" sheetId="10" r:id="rId10"/>
  </sheets>
  <definedNames>
    <definedName name="_xlnm.Print_Area" localSheetId="1">'50 E001'!$B$2:$U$53</definedName>
    <definedName name="_xlnm.Print_Area" localSheetId="2">'50 E003'!$B$2:$U$47</definedName>
    <definedName name="_xlnm.Print_Area" localSheetId="3">'50 E004'!$B$2:$U$37</definedName>
    <definedName name="_xlnm.Print_Area" localSheetId="4">'50 E006'!$B$2:$U$41</definedName>
    <definedName name="_xlnm.Print_Area" localSheetId="5">'50 E007'!$B$2:$U$37</definedName>
    <definedName name="_xlnm.Print_Area" localSheetId="6">'50 E011'!$B$2:$U$59</definedName>
    <definedName name="_xlnm.Print_Area" localSheetId="7">'50 E012'!$B$2:$U$49</definedName>
    <definedName name="_xlnm.Print_Area" localSheetId="8">'50 K012'!$B$2:$U$31</definedName>
    <definedName name="_xlnm.Print_Area" localSheetId="9">'50 K029'!$B$2:$U$39</definedName>
    <definedName name="_xlnm.Print_Area" localSheetId="0">Portada!$B$1:$AD$86</definedName>
    <definedName name="_xlnm.Print_Titles" localSheetId="1">'50 E001'!$1:$4</definedName>
    <definedName name="_xlnm.Print_Titles" localSheetId="2">'50 E003'!$1:$4</definedName>
    <definedName name="_xlnm.Print_Titles" localSheetId="3">'50 E004'!$1:$4</definedName>
    <definedName name="_xlnm.Print_Titles" localSheetId="4">'50 E006'!$1:$4</definedName>
    <definedName name="_xlnm.Print_Titles" localSheetId="5">'50 E007'!$1:$4</definedName>
    <definedName name="_xlnm.Print_Titles" localSheetId="6">'50 E011'!$1:$4</definedName>
    <definedName name="_xlnm.Print_Titles" localSheetId="7">'50 E012'!$1:$4</definedName>
    <definedName name="_xlnm.Print_Titles" localSheetId="8">'50 K012'!$1:$4</definedName>
    <definedName name="_xlnm.Print_Titles" localSheetId="9">'50 K029'!$1:$4</definedName>
    <definedName name="_xlnm.Print_Titles" localSheetId="0">Portada!$1:$4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T24" i="10" l="1"/>
  <c r="S24" i="10"/>
  <c r="U24" i="10" s="1"/>
  <c r="R24" i="10"/>
  <c r="T23" i="10"/>
  <c r="S23" i="10"/>
  <c r="R23" i="10"/>
  <c r="U19" i="10"/>
  <c r="U18" i="10"/>
  <c r="U17" i="10"/>
  <c r="U16" i="10"/>
  <c r="U15" i="10"/>
  <c r="U14" i="10"/>
  <c r="U13" i="10"/>
  <c r="U12" i="10"/>
  <c r="U11" i="10"/>
  <c r="T20" i="9"/>
  <c r="U20" i="9" s="1"/>
  <c r="S20" i="9"/>
  <c r="R20" i="9"/>
  <c r="T19" i="9"/>
  <c r="U19" i="9" s="1"/>
  <c r="S19" i="9"/>
  <c r="R19" i="9"/>
  <c r="U15" i="9"/>
  <c r="U14" i="9"/>
  <c r="U13" i="9"/>
  <c r="U12" i="9"/>
  <c r="U11" i="9"/>
  <c r="T29" i="8"/>
  <c r="S29" i="8"/>
  <c r="R29" i="8"/>
  <c r="T28" i="8"/>
  <c r="S28" i="8"/>
  <c r="U28" i="8" s="1"/>
  <c r="R28" i="8"/>
  <c r="U24" i="8"/>
  <c r="U23" i="8"/>
  <c r="U22" i="8"/>
  <c r="U21" i="8"/>
  <c r="U20" i="8"/>
  <c r="U19" i="8"/>
  <c r="U18" i="8"/>
  <c r="U17" i="8"/>
  <c r="U16" i="8"/>
  <c r="U15" i="8"/>
  <c r="U14" i="8"/>
  <c r="U13" i="8"/>
  <c r="U12" i="8"/>
  <c r="U11" i="8"/>
  <c r="T34" i="7"/>
  <c r="S34" i="7"/>
  <c r="R34" i="7"/>
  <c r="T33" i="7"/>
  <c r="S33" i="7"/>
  <c r="U33" i="7" s="1"/>
  <c r="R33" i="7"/>
  <c r="U29" i="7"/>
  <c r="U28" i="7"/>
  <c r="U27" i="7"/>
  <c r="U26" i="7"/>
  <c r="U25" i="7"/>
  <c r="U24" i="7"/>
  <c r="U23" i="7"/>
  <c r="U22" i="7"/>
  <c r="U21" i="7"/>
  <c r="U20" i="7"/>
  <c r="U19" i="7"/>
  <c r="U18" i="7"/>
  <c r="U17" i="7"/>
  <c r="U16" i="7"/>
  <c r="U15" i="7"/>
  <c r="U14" i="7"/>
  <c r="U13" i="7"/>
  <c r="U12" i="7"/>
  <c r="U11" i="7"/>
  <c r="T23" i="6"/>
  <c r="U23" i="6" s="1"/>
  <c r="S23" i="6"/>
  <c r="R23" i="6"/>
  <c r="T22" i="6"/>
  <c r="U22" i="6" s="1"/>
  <c r="S22" i="6"/>
  <c r="R22" i="6"/>
  <c r="U18" i="6"/>
  <c r="U17" i="6"/>
  <c r="U16" i="6"/>
  <c r="U15" i="6"/>
  <c r="U14" i="6"/>
  <c r="U13" i="6"/>
  <c r="U12" i="6"/>
  <c r="U11" i="6"/>
  <c r="T25" i="5"/>
  <c r="S25" i="5"/>
  <c r="R25" i="5"/>
  <c r="T24" i="5"/>
  <c r="S24" i="5"/>
  <c r="R24" i="5"/>
  <c r="U20" i="5"/>
  <c r="U19" i="5"/>
  <c r="U18" i="5"/>
  <c r="U17" i="5"/>
  <c r="U16" i="5"/>
  <c r="U15" i="5"/>
  <c r="U14" i="5"/>
  <c r="U13" i="5"/>
  <c r="U12" i="5"/>
  <c r="U11" i="5"/>
  <c r="T23" i="4"/>
  <c r="S23" i="4"/>
  <c r="R23" i="4"/>
  <c r="T22" i="4"/>
  <c r="S22" i="4"/>
  <c r="R22" i="4"/>
  <c r="U18" i="4"/>
  <c r="U17" i="4"/>
  <c r="U16" i="4"/>
  <c r="U15" i="4"/>
  <c r="U14" i="4"/>
  <c r="U13" i="4"/>
  <c r="U12" i="4"/>
  <c r="U11" i="4"/>
  <c r="T28" i="3"/>
  <c r="U28" i="3" s="1"/>
  <c r="S28" i="3"/>
  <c r="R28" i="3"/>
  <c r="T27" i="3"/>
  <c r="U27" i="3" s="1"/>
  <c r="S27" i="3"/>
  <c r="R27" i="3"/>
  <c r="U23" i="3"/>
  <c r="U22" i="3"/>
  <c r="U21" i="3"/>
  <c r="U20" i="3"/>
  <c r="U19" i="3"/>
  <c r="U18" i="3"/>
  <c r="U17" i="3"/>
  <c r="U16" i="3"/>
  <c r="U15" i="3"/>
  <c r="U14" i="3"/>
  <c r="U13" i="3"/>
  <c r="U12" i="3"/>
  <c r="U11" i="3"/>
  <c r="T31" i="2"/>
  <c r="S31" i="2"/>
  <c r="R31" i="2"/>
  <c r="T30" i="2"/>
  <c r="S30" i="2"/>
  <c r="U30" i="2" s="1"/>
  <c r="R30" i="2"/>
  <c r="U26" i="2"/>
  <c r="U25" i="2"/>
  <c r="U24" i="2"/>
  <c r="U23" i="2"/>
  <c r="U22" i="2"/>
  <c r="U21" i="2"/>
  <c r="U20" i="2"/>
  <c r="U19" i="2"/>
  <c r="U18" i="2"/>
  <c r="U17" i="2"/>
  <c r="U16" i="2"/>
  <c r="U15" i="2"/>
  <c r="U14" i="2"/>
  <c r="U13" i="2"/>
  <c r="U12" i="2"/>
  <c r="U11" i="2"/>
  <c r="U31" i="2" l="1"/>
  <c r="U34" i="7"/>
  <c r="U29" i="8"/>
  <c r="U23" i="4"/>
  <c r="U25" i="5"/>
  <c r="U22" i="4"/>
  <c r="U24" i="5"/>
  <c r="U23" i="10"/>
</calcChain>
</file>

<file path=xl/sharedStrings.xml><?xml version="1.0" encoding="utf-8"?>
<sst xmlns="http://schemas.openxmlformats.org/spreadsheetml/2006/main" count="1259" uniqueCount="498">
  <si>
    <t xml:space="preserve">    Primer Trimestre 2022</t>
  </si>
  <si>
    <t>Instituto Mexicano del Seguro Social</t>
  </si>
  <si>
    <t>Programas presupuestarios cuya MIR se incluye en el reporte</t>
  </si>
  <si>
    <t xml:space="preserve">E-001 Prevención y control de enfermedades
E-003 Atención a la Salud en el Trabajo
E-004 Investigación y desarrollo tecnológico en salud
E-006 Recaudación de ingresos obrero patronales
E-007 Servicios de guardería
E-011 Atención a la Salud
E-012 Prestaciones sociales
K-012 Proyectos de infraestructura social de asistencia y seguridad social
K-029 Programas de adquisiciones
</t>
  </si>
  <si>
    <t xml:space="preserve">      Primer Trimestre 2022</t>
  </si>
  <si>
    <t>DATOS DEL PROGRAMA</t>
  </si>
  <si>
    <t>Programa presupuestario</t>
  </si>
  <si>
    <t>E001</t>
  </si>
  <si>
    <t>Prevención y control de enfermedades</t>
  </si>
  <si>
    <t>Ramo</t>
  </si>
  <si>
    <t>50</t>
  </si>
  <si>
    <t>Unidad responsable</t>
  </si>
  <si>
    <t>GYR-Instituto Mexicano del Seguro Social</t>
  </si>
  <si>
    <t>Enfoques transversales</t>
  </si>
  <si>
    <t>Sin Información</t>
  </si>
  <si>
    <t>Clasificación Funcional</t>
  </si>
  <si>
    <t>Finalidad</t>
  </si>
  <si>
    <t>2 - Desarrollo Social</t>
  </si>
  <si>
    <t>Función</t>
  </si>
  <si>
    <t>3 - Salud</t>
  </si>
  <si>
    <t>Subfunción</t>
  </si>
  <si>
    <t>2 - Prestación de Servicios de Salud a la Persona</t>
  </si>
  <si>
    <t>Actividad Institucional</t>
  </si>
  <si>
    <t>3 - Eficacia en la atención médica preventiva</t>
  </si>
  <si>
    <t>RESULTADOS</t>
  </si>
  <si>
    <t>NIVEL</t>
  </si>
  <si>
    <t>OBJETIVOS</t>
  </si>
  <si>
    <t>INDICADORES</t>
  </si>
  <si>
    <t>AVANCE</t>
  </si>
  <si>
    <t>Denominación</t>
  </si>
  <si>
    <t>Método de cálculo</t>
  </si>
  <si>
    <t>Unidad de medida</t>
  </si>
  <si>
    <t>Tipo-Dimensión-Frecuencia</t>
  </si>
  <si>
    <t>Meta Programada</t>
  </si>
  <si>
    <t>Realizado al periodo</t>
  </si>
  <si>
    <t>Avance % al periodo</t>
  </si>
  <si>
    <t>Anual</t>
  </si>
  <si>
    <t>al periodo</t>
  </si>
  <si>
    <t>Fin</t>
  </si>
  <si>
    <t>Contribuir al bienestar social e igualdad mediante intervenciones que mejoren la salud y la calidad de vida de los derechohabientes.</t>
  </si>
  <si>
    <r>
      <t>Tasa de mortalidad por cáncer cérvico uterino</t>
    </r>
    <r>
      <rPr>
        <i/>
        <sz val="10"/>
        <color indexed="30"/>
        <rFont val="Soberana Sans"/>
      </rPr>
      <t xml:space="preserve">
</t>
    </r>
  </si>
  <si>
    <t>(Número de defunciones por cáncer cérvico uterino ocurridas en mujeres derechohabientes de 25 años y más / Población de mujeres derechohabientes de 25 y más años de edad adscritas a médico familiar) X 100 000</t>
  </si>
  <si>
    <t>Tasa</t>
  </si>
  <si>
    <t>Estratégico-Eficacia-Anual</t>
  </si>
  <si>
    <t>N/A</t>
  </si>
  <si>
    <t/>
  </si>
  <si>
    <r>
      <t>Tasa de mortalidad por tuberculosis pulmonar</t>
    </r>
    <r>
      <rPr>
        <i/>
        <sz val="10"/>
        <color indexed="30"/>
        <rFont val="Soberana Sans"/>
      </rPr>
      <t xml:space="preserve">
</t>
    </r>
  </si>
  <si>
    <t>(Número de defunciones por tuberculosis pulmonar ocurridas en la población derechohabiente de 15 años y más / Población adscrita de 15 años y más adscrita a médico familiar) x 100,000</t>
  </si>
  <si>
    <r>
      <t>Tasa de mortalidad por cáncer de mama</t>
    </r>
    <r>
      <rPr>
        <i/>
        <sz val="10"/>
        <color indexed="30"/>
        <rFont val="Soberana Sans"/>
      </rPr>
      <t xml:space="preserve">
</t>
    </r>
  </si>
  <si>
    <t>(Número de defunciones por cáncer de mama ocurridas en mujeres derechohabientes de 25 años y más / Población de mujeres derechohabientes de 25 y más años de edad adscritas a médico familiar) X 100 000</t>
  </si>
  <si>
    <r>
      <t>Esperanza de Vida al Nacer</t>
    </r>
    <r>
      <rPr>
        <i/>
        <sz val="10"/>
        <color indexed="30"/>
        <rFont val="Soberana Sans"/>
      </rPr>
      <t xml:space="preserve">
</t>
    </r>
  </si>
  <si>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</si>
  <si>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Años</t>
  </si>
  <si>
    <t>Propósito</t>
  </si>
  <si>
    <t>En la población derechohabiente del IMSS se reducen la morbilidad y mortalidad por enfermedades prevenibles y los embarazos de alto riesgo.</t>
  </si>
  <si>
    <r>
      <t>Prevalencia de obesidad en niños de 5 a 9 años de edad</t>
    </r>
    <r>
      <rPr>
        <i/>
        <sz val="10"/>
        <color indexed="30"/>
        <rFont val="Soberana Sans"/>
      </rPr>
      <t xml:space="preserve">
</t>
    </r>
  </si>
  <si>
    <t>(NÚMERO DE NIÑOS DERECHOHABIENTES DE 5 A 9 AÑOS CON OBESIDAD EN EL MES INFORMADO /POBLACIÓN DE NIÑOS DE 5 A 9 AÑOS ADSCRITOS A MÉDICO FAMILIAR CON REGISTRO DE PESO Y TALLA EN EL MES INFORMADO)* 100</t>
  </si>
  <si>
    <t>Porcentaje</t>
  </si>
  <si>
    <r>
      <t>Proporción de adolescentes embarazadas</t>
    </r>
    <r>
      <rPr>
        <i/>
        <sz val="10"/>
        <color indexed="30"/>
        <rFont val="Soberana Sans"/>
      </rPr>
      <t xml:space="preserve">
</t>
    </r>
  </si>
  <si>
    <t>(Número de embarazadas adolescentes (de 10-19 años de edad) que acuden por 1a vez a la vigilancia prenatal / Total de embarazadas de 1er vez en vigilancia prenatal) * 100</t>
  </si>
  <si>
    <t>Proporción</t>
  </si>
  <si>
    <r>
      <t>Cobertura de atención integral PREVENIMSS</t>
    </r>
    <r>
      <rPr>
        <i/>
        <sz val="10"/>
        <color indexed="30"/>
        <rFont val="Soberana Sans"/>
      </rPr>
      <t xml:space="preserve">
</t>
    </r>
  </si>
  <si>
    <t>(Número de derechohabientes que recibieron atención preventiva integrada  en los últimos 12 meses / Población derechohabiente adscrita a médico familiar)* 100</t>
  </si>
  <si>
    <t>Componente</t>
  </si>
  <si>
    <t>A Acciones preventivas proporcionadas</t>
  </si>
  <si>
    <r>
      <t>Cobertura de detección de primera vez de diabetes mellitus en población derechohabiente de 20 años y más</t>
    </r>
    <r>
      <rPr>
        <i/>
        <sz val="10"/>
        <color indexed="30"/>
        <rFont val="Soberana Sans"/>
      </rPr>
      <t xml:space="preserve">
</t>
    </r>
  </si>
  <si>
    <t>(Número de derechohabientes de 20 años y más de edad, con detección de Diabetes mellitus de primera vez acumuladas al mes del reporte / Población de 20 años y más de edad adscritos a médico familiar menos la prevalencia  de Diabetes Mellitus especifica por grupo de edad ENSANUT 2012) X 100</t>
  </si>
  <si>
    <t>Estratégico-Eficacia-Semestral</t>
  </si>
  <si>
    <r>
      <t>Cobertura de detección de cáncer cérvico uterino a través de citología cervical en mujeres de 25 a 64 años</t>
    </r>
    <r>
      <rPr>
        <i/>
        <sz val="10"/>
        <color indexed="30"/>
        <rFont val="Soberana Sans"/>
      </rPr>
      <t xml:space="preserve">
</t>
    </r>
  </si>
  <si>
    <t>(Número de mujeres de 25 a 64 años con citología cervical de primera vez acumuladas al mes del reporte/ Población de mujeres de 25 a 64 años de edad adscritas a médico familiar menos 11 por ciento (estimación de mujeres sin útero, ENCOPREVENIMSS 2006)) X 100</t>
  </si>
  <si>
    <r>
      <t>Cobertura de detección de hipertensión arterial en población derechohabiente de 20 años y más</t>
    </r>
    <r>
      <rPr>
        <i/>
        <sz val="10"/>
        <color indexed="30"/>
        <rFont val="Soberana Sans"/>
      </rPr>
      <t xml:space="preserve">
</t>
    </r>
  </si>
  <si>
    <t>(Número de derechohabientes de 20 años y más de edad, con detección de Hipertensión arterial acumuladas al mes del reporte / Población de 20 años y más de edad adscritos a médico familiar menos la prevalencia de Hipertensión Arterial especifica por grupo de edad ENSANUT 2012) X 100</t>
  </si>
  <si>
    <r>
      <t>Cobertura con esquemas completos de vacunación en niños de un año de edad.</t>
    </r>
    <r>
      <rPr>
        <i/>
        <sz val="10"/>
        <color indexed="30"/>
        <rFont val="Soberana Sans"/>
      </rPr>
      <t xml:space="preserve">
</t>
    </r>
  </si>
  <si>
    <t>(Número de niños de un año de edad que tienen completo su esquema de vacunación) /(Población de niños de un año de edad bajo responsabilidad institucional) X 100</t>
  </si>
  <si>
    <r>
      <t>Cobertura de detección de cáncer de mama por mastografía en mujeres de 50 a 69 años</t>
    </r>
    <r>
      <rPr>
        <i/>
        <sz val="10"/>
        <color indexed="30"/>
        <rFont val="Soberana Sans"/>
      </rPr>
      <t xml:space="preserve">
</t>
    </r>
  </si>
  <si>
    <t>(Número de mujeres de 50 a 69 años con mastografía al mes del reporte)/(Población de mujeres de 50 a 69 años de edad adscritas a médico familiar)*100</t>
  </si>
  <si>
    <t>B Acciones de planificación familiar otorgadas</t>
  </si>
  <si>
    <r>
      <t>Logro de Aceptantes de primera vez de Métodos Anticonceptivos, en relación con la meta programada en Consulta Externa de Medicina Familiar</t>
    </r>
    <r>
      <rPr>
        <i/>
        <sz val="10"/>
        <color indexed="30"/>
        <rFont val="Soberana Sans"/>
      </rPr>
      <t xml:space="preserve">
</t>
    </r>
  </si>
  <si>
    <t>(Aceptantes de métodos anticonceptivos en consulta externa / Meta de aceptantes de métodos anticonceptivos en consulta externa) * 100</t>
  </si>
  <si>
    <t>Actividad</t>
  </si>
  <si>
    <t>A 1 Medición de peso y talla en derechohabientes adscritos a médico familiar</t>
  </si>
  <si>
    <r>
      <t>Porcentaje de medición de peso y talla en población derechohabiente</t>
    </r>
    <r>
      <rPr>
        <i/>
        <sz val="10"/>
        <color indexed="30"/>
        <rFont val="Soberana Sans"/>
      </rPr>
      <t xml:space="preserve">
</t>
    </r>
  </si>
  <si>
    <t>(Número de derechohabientes con medición de peso y talla acumulado al mes evaluado /Total de derechohabientes adscritos a médico familiar)* 100</t>
  </si>
  <si>
    <t>Gestión-Eficacia-Trimestral</t>
  </si>
  <si>
    <t>A 2 Otorgamiento de atenciones preventivas integradas por grupo de edad.</t>
  </si>
  <si>
    <r>
      <t xml:space="preserve">Porcentaje de Atención Preventiva Integrada </t>
    </r>
    <r>
      <rPr>
        <i/>
        <sz val="10"/>
        <color indexed="30"/>
        <rFont val="Soberana Sans"/>
      </rPr>
      <t xml:space="preserve">
</t>
    </r>
  </si>
  <si>
    <t>(Número de Atenciones Preventivas Integradas otorgadas en el mes evaluado) /(Total de atenciones otorgadas por el personal de enfermería en el mes evaluado) * 100</t>
  </si>
  <si>
    <t>B 3 Promoción en la población en edad fértil, de las ventajas de adoptar un método anticonceptivo de acuerdo a su condición de salud y sus factores de riesgoreproductivo.</t>
  </si>
  <si>
    <r>
      <t>Porcentaje de entrevistas de consejería anticonceptiva</t>
    </r>
    <r>
      <rPr>
        <i/>
        <sz val="10"/>
        <color indexed="30"/>
        <rFont val="Soberana Sans"/>
      </rPr>
      <t xml:space="preserve">
</t>
    </r>
  </si>
  <si>
    <t>(N° de entrevistas de consejería anticonceptiva realizadas / N° de entrevistas de consejería anticonceptiva programadas)*100</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</si>
  <si>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</si>
  <si>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</si>
  <si>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</si>
  <si>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</si>
  <si>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</si>
  <si>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</si>
  <si>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</si>
  <si>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</si>
  <si>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</si>
  <si>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</si>
  <si>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</si>
  <si>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r>
      <t xml:space="preserve">Tasa de mortalidad por cáncer cérvico uterino
</t>
    </r>
    <r>
      <rPr>
        <sz val="10"/>
        <rFont val="Soberana Sans"/>
        <family val="2"/>
      </rPr>
      <t>Sin Información,Sin Justificación</t>
    </r>
  </si>
  <si>
    <r>
      <t xml:space="preserve">Tasa de mortalidad por tuberculosis pulmonar
</t>
    </r>
    <r>
      <rPr>
        <sz val="10"/>
        <rFont val="Soberana Sans"/>
        <family val="2"/>
      </rPr>
      <t>Sin Información,Sin Justificación</t>
    </r>
  </si>
  <si>
    <r>
      <t xml:space="preserve">Tasa de mortalidad por cáncer de mama
</t>
    </r>
    <r>
      <rPr>
        <sz val="10"/>
        <rFont val="Soberana Sans"/>
        <family val="2"/>
      </rPr>
      <t>Sin Información,Sin Justificación</t>
    </r>
  </si>
  <si>
    <r>
      <t xml:space="preserve">Esperanza de Vida al Nacer
</t>
    </r>
    <r>
      <rPr>
        <sz val="10"/>
        <rFont val="Soberana Sans"/>
        <family val="2"/>
      </rPr>
      <t>Sin Información,Sin Justificación</t>
    </r>
  </si>
  <si>
    <r>
      <t xml:space="preserve">Prevalencia de obesidad en niños de 5 a 9 años de edad
</t>
    </r>
    <r>
      <rPr>
        <sz val="10"/>
        <rFont val="Soberana Sans"/>
        <family val="2"/>
      </rPr>
      <t>Sin Información,Sin Justificación</t>
    </r>
  </si>
  <si>
    <r>
      <t xml:space="preserve">Proporción de adolescentes embarazadas
</t>
    </r>
    <r>
      <rPr>
        <sz val="10"/>
        <rFont val="Soberana Sans"/>
        <family val="2"/>
      </rPr>
      <t>Sin Información,Sin Justificación</t>
    </r>
  </si>
  <si>
    <r>
      <t xml:space="preserve">Cobertura de atención integral PREVENIMSS
</t>
    </r>
    <r>
      <rPr>
        <sz val="10"/>
        <rFont val="Soberana Sans"/>
        <family val="2"/>
      </rPr>
      <t>Sin Información,Sin Justificación</t>
    </r>
  </si>
  <si>
    <r>
      <t xml:space="preserve">Cobertura de detección de primera vez de diabetes mellitus en población derechohabiente de 20 años y más
</t>
    </r>
    <r>
      <rPr>
        <sz val="10"/>
        <rFont val="Soberana Sans"/>
        <family val="2"/>
      </rPr>
      <t>Sin Información,Sin Justificación</t>
    </r>
  </si>
  <si>
    <r>
      <t xml:space="preserve">Cobertura de detección de cáncer cérvico uterino a través de citología cervical en mujeres de 25 a 64 años
</t>
    </r>
    <r>
      <rPr>
        <sz val="10"/>
        <rFont val="Soberana Sans"/>
        <family val="2"/>
      </rPr>
      <t>Sin Información,Sin Justificación</t>
    </r>
  </si>
  <si>
    <r>
      <t xml:space="preserve">Cobertura de detección de hipertensión arterial en población derechohabiente de 20 años y más
</t>
    </r>
    <r>
      <rPr>
        <sz val="10"/>
        <rFont val="Soberana Sans"/>
        <family val="2"/>
      </rPr>
      <t>Sin Información,Sin Justificación</t>
    </r>
  </si>
  <si>
    <r>
      <t xml:space="preserve">Cobertura con esquemas completos de vacunación en niños de un año de edad.
</t>
    </r>
    <r>
      <rPr>
        <sz val="10"/>
        <rFont val="Soberana Sans"/>
        <family val="2"/>
      </rPr>
      <t>Sin Información,Sin Justificación</t>
    </r>
  </si>
  <si>
    <r>
      <t xml:space="preserve">Cobertura de detección de cáncer de mama por mastografía en mujeres de 50 a 69 años
</t>
    </r>
    <r>
      <rPr>
        <sz val="10"/>
        <rFont val="Soberana Sans"/>
        <family val="2"/>
      </rPr>
      <t>Sin Información,Sin Justificación</t>
    </r>
  </si>
  <si>
    <r>
      <t xml:space="preserve">Logro de Aceptantes de primera vez de Métodos Anticonceptivos, en relación con la meta programada en Consulta Externa de Medicina Familiar
</t>
    </r>
    <r>
      <rPr>
        <sz val="10"/>
        <rFont val="Soberana Sans"/>
        <family val="2"/>
      </rPr>
      <t>Sin Información,Sin Justificación</t>
    </r>
  </si>
  <si>
    <r>
      <t xml:space="preserve">Porcentaje de medición de peso y talla en población derechohabiente
</t>
    </r>
    <r>
      <rPr>
        <sz val="10"/>
        <rFont val="Soberana Sans"/>
        <family val="2"/>
      </rPr>
      <t xml:space="preserve"> Causa : Información al mes de enero de 2022.     El logro obtenido fue  de 11.93%, con un porcentaje de cumplimiento de meta de 43.75%, para el primer trimestre de 2022, cifra  inferior a la meta establecida (27.2%).  Los factores que influyeron para obter estos resultados fueron: El período de reporte con semáforo epidemiólógico en los que la baja afluencia a las Unidades de Medicina Familiar de todos los grupos de edad derivado de la pandemia por COVID-19 aún persistía, lo que evitó se les otorgaran los consejos breves para la modificación de estilos de vidada, principalmente sobre alimentación saludable, consumo de agua simple potable y realización de actividad física. Efecto: El logro inferior a la meta limitó que se les evaluará su estado nutricional y se les otorgaran  recomendaciones relacionadas primordialmente con actividad física y cambios en los hábitos de alimentación, para revertir el problema de sobrepeso/obesidad.   Otros Motivos:</t>
    </r>
  </si>
  <si>
    <r>
      <t xml:space="preserve">Porcentaje de Atención Preventiva Integrada 
</t>
    </r>
    <r>
      <rPr>
        <sz val="10"/>
        <rFont val="Soberana Sans"/>
        <family val="2"/>
      </rPr>
      <t xml:space="preserve"> Causa : Información al mes de enero de 2022.  El logro obtenido fue de 89.0%, con un porcentaje de cumplimiento de meta del 102%, cifra superior a la meta establecida del 87.4%. Los factores que influyeron para obter estos resultados fueron Incremento en la asistencia derechohabientes que acuden a la Unidad de Medicina Familiar. Efecto: El logro obtenido,  permitió que de cada 100 derechohabientes se otorgara a 1,326,469 de ellos el paquete completo de acciones preventivas y de promoción de la salud que les corresponde de acuerdo a su grupo de edad y sexo. Otros Motivos:</t>
    </r>
  </si>
  <si>
    <r>
      <t xml:space="preserve">Porcentaje de entrevistas de consejería anticonceptiva
</t>
    </r>
    <r>
      <rPr>
        <sz val="10"/>
        <rFont val="Soberana Sans"/>
        <family val="2"/>
      </rPr>
      <t xml:space="preserve"> Causa : Información al mes de enero de 2022.  El avance reportado de 60.3%, permitió un porcentaje de cumplimiento de 67.0%, para el 2022, lo que implicó que no se alcanzara la meta programada de 90.0%. Los factores que influyeron en los resultados alcanzados fue que en el periódo de reporte lgunas OOAD por el semáforo epidemiológico aun no habian retornado  sus actividades normales y en otras se estaban retornando de forma paulatina a las actividades de consejería intra y extra muros con tendencia hacia la mejoria. Sin embargo se continuan fortaleciendo  las acciones de comunicación educativa específicamente consejería en planificación familiar, dirigidas a la población en edad reproductiva sexualmente activas.    Efecto: La disminución en las acciones de consejería y comunicación educativa impactan en una reducción en el número de aceptantes de métodos anticonceptivos. Otros Motivos:</t>
    </r>
  </si>
  <si>
    <t>E003</t>
  </si>
  <si>
    <t>Atención a la Salud en el Trabajo</t>
  </si>
  <si>
    <t>4 - Oportunidad en la atención curativa, quirúrgica, hospitalaria y de rehabilitación</t>
  </si>
  <si>
    <t>Contribuir al bienestar social e igualdad mediante el otorgamiento de los servicios de Salud en el Trabajo.</t>
  </si>
  <si>
    <r>
      <t>Tasa de mortalidad de riesgos de trabajo</t>
    </r>
    <r>
      <rPr>
        <i/>
        <sz val="10"/>
        <color indexed="30"/>
        <rFont val="Soberana Sans"/>
      </rPr>
      <t xml:space="preserve">
</t>
    </r>
  </si>
  <si>
    <t>(Número de defunciones por accidentes y enfermedades de trabajo / Total de trabajadores asegurados en el Seguro de Riesgos de Trabajo)*10,000</t>
  </si>
  <si>
    <t>tasa</t>
  </si>
  <si>
    <t>Los trabajadores asegurados tienen sus derechos (atención y prevención) protegidos en materia de Salud en el Trabajo.</t>
  </si>
  <si>
    <r>
      <t>Índice de calidad de la atención en los servicios de salud en el trabajo</t>
    </r>
    <r>
      <rPr>
        <i/>
        <sz val="10"/>
        <color indexed="30"/>
        <rFont val="Soberana Sans"/>
      </rPr>
      <t xml:space="preserve">
</t>
    </r>
  </si>
  <si>
    <t>(calidad en los dictámenes de incapacidad permanente y defunción+calidad de los dictámenes de invalidez + satisfacción de empresas usuarias de los servicios de seguridad en el trabajo en el periodo de reporte (t) )/ 3</t>
  </si>
  <si>
    <t>Calidad</t>
  </si>
  <si>
    <t>A Calificación de los probables riesgos de trabajo</t>
  </si>
  <si>
    <r>
      <t>Porcentaje de Calificación de los probables riesgos de trabajo</t>
    </r>
    <r>
      <rPr>
        <i/>
        <sz val="10"/>
        <color indexed="30"/>
        <rFont val="Soberana Sans"/>
      </rPr>
      <t xml:space="preserve">
</t>
    </r>
  </si>
  <si>
    <t>Número de riesgos de trabajo calificados y terminados en el periodo de reporte (t) / (Número de riesgos de trabajo calificados y terminados en el periodo de reporte (t) + Número de probables riesgos de trabajo pendientes de calificar en el periodo de reporte(t)) x 100</t>
  </si>
  <si>
    <t>Estratégico-Eficacia-Trimestral</t>
  </si>
  <si>
    <t>B Capacitación a los trabajadores en materia de seguridad y Salud en el Trabajo</t>
  </si>
  <si>
    <r>
      <t>Porcentaje de aprovechamiento de los cursos de capacitación</t>
    </r>
    <r>
      <rPr>
        <i/>
        <sz val="10"/>
        <color indexed="30"/>
        <rFont val="Soberana Sans"/>
      </rPr>
      <t xml:space="preserve">
</t>
    </r>
  </si>
  <si>
    <t>(Calificación inicial / calificación final ) x 100</t>
  </si>
  <si>
    <t>Estratégico-Calidad-Trimestral</t>
  </si>
  <si>
    <t>C Dictamenes de incapacidad permanente o defunción e invalidez autorizados oportunamente</t>
  </si>
  <si>
    <r>
      <t>Porcentaje de dictámenes de incapacidad permanente o defunción e invalidez autorizados oportunamente</t>
    </r>
    <r>
      <rPr>
        <i/>
        <sz val="10"/>
        <color indexed="30"/>
        <rFont val="Soberana Sans"/>
      </rPr>
      <t xml:space="preserve">
</t>
    </r>
  </si>
  <si>
    <t>(Número de dictámenes de incapacidad permanente o defunción e invalidez autorizados en 15 días o menos por salud en el trabajo, durante el periodo de reporte (t) /número total de dictámenes de incapacidad permanente o defunción e invalidez autorizados, durante el periodo de reporte(t)) x 100</t>
  </si>
  <si>
    <t>D Acciones eficientes de Prevención de Accidentes de trabajo, en las empresas afiliadas, mediante estudios y programas de Seguridad en el Trabajo realizados</t>
  </si>
  <si>
    <r>
      <t>Porcentaje de variación de la tasa de accidentes de trabajo en empresas intervenidas con programas preventivos de Seguridad en el Trabajo</t>
    </r>
    <r>
      <rPr>
        <i/>
        <sz val="10"/>
        <color indexed="30"/>
        <rFont val="Soberana Sans"/>
      </rPr>
      <t xml:space="preserve">
</t>
    </r>
  </si>
  <si>
    <t>((Tasa de accidentes de trabajo de las empresas intervenidas, al trimestre que corresponda del año de la medición basal(t0)) - (Tasa de accidentes de trabajo de las empresas intervenidas, al periodo de medición de seguimiento del trimestre que corresponda(t)) / (Tasa de accidentes de trabajo de las empresas intervenidas, al trimestre que corresponda del año de la medición basal(t0)) x 100</t>
  </si>
  <si>
    <t>A 1 Accidentes de trabajo dictaminados</t>
  </si>
  <si>
    <r>
      <t>Cumplimiento de las metas de calificación de accidentes de trabajo</t>
    </r>
    <r>
      <rPr>
        <i/>
        <sz val="10"/>
        <color indexed="30"/>
        <rFont val="Soberana Sans"/>
      </rPr>
      <t xml:space="preserve">
</t>
    </r>
  </si>
  <si>
    <t>(Número de casos de accidentes de trabajo calificados y dictaminados acumulados al trimestre del reporte (t)/Número de casos de accidentes de trabajo proyectados al trimestre del reporte (t)) x 100</t>
  </si>
  <si>
    <t>A 2 Enfermedades de trabajo dictaminadas</t>
  </si>
  <si>
    <r>
      <t>Cumplimiento de las metas de calificación de enfermedades de trabajo</t>
    </r>
    <r>
      <rPr>
        <i/>
        <sz val="10"/>
        <color indexed="30"/>
        <rFont val="Soberana Sans"/>
      </rPr>
      <t xml:space="preserve">
</t>
    </r>
  </si>
  <si>
    <t>(Número de casos de enfermedades de trabajo calificadas y dictaminadas acumulados al trimestre del reporte (t)/Número de casos de enfermedades de trabajo proyectadas al trimestre del reporte (t)) x 100</t>
  </si>
  <si>
    <t>B 3 Cursos de capacitación en seguridad y salud en el trabajo dirigidos a las empresas afiliadas al Instituto Mexicano del Seguro Social</t>
  </si>
  <si>
    <r>
      <t>Porcentaje de cumplimiento en la capacitación de trabajadores en seguridad y salud en el trabajo</t>
    </r>
    <r>
      <rPr>
        <i/>
        <sz val="10"/>
        <color indexed="30"/>
        <rFont val="Soberana Sans"/>
      </rPr>
      <t xml:space="preserve">
</t>
    </r>
  </si>
  <si>
    <t>(Número de trabajadores de empresas afiliadas y centros laborales del IMSS capacitados en seguridad y salud en el trabajo (t) / Número de trabajadores de empresas afiliadas y centros laborales del IMSS a capacitar en seguridad y salud en el trabajo (t)) x 100.</t>
  </si>
  <si>
    <t>C 4 Incapacidades permanentes o defunciones e invalidez dictaminados</t>
  </si>
  <si>
    <r>
      <t>Cumplimiento de las metas de dictaminación de incapacidades permanente o defunción e invalidez</t>
    </r>
    <r>
      <rPr>
        <i/>
        <sz val="10"/>
        <color indexed="30"/>
        <rFont val="Soberana Sans"/>
      </rPr>
      <t xml:space="preserve">
</t>
    </r>
  </si>
  <si>
    <t>(Número de casos de  dictámenes de incapacidad permanente o defunción e invalidez acumulados al trimestre del reporte (t)/Número de casos de  dictámenes de incapacidad permanente o defunción e invalidez proyectados al trimestre del reporte (t)) x 100</t>
  </si>
  <si>
    <t>C 5 Elaboración y autorización de Dictámenes de Incapacidad Permanente o Defunción e Invalidez a través del Módulo Electrónico de Salud en el Trabajo</t>
  </si>
  <si>
    <r>
      <t xml:space="preserve"> Porcentaje de Dictámenes de incapacidad permanente o defunción e invalidez autorizados a través del Módulo Electrónico de Salud en el Trabajo</t>
    </r>
    <r>
      <rPr>
        <i/>
        <sz val="10"/>
        <color indexed="30"/>
        <rFont val="Soberana Sans"/>
      </rPr>
      <t xml:space="preserve">
</t>
    </r>
  </si>
  <si>
    <t>(Número de dictámenes de incapacidad permanente o defunción e invalidez autorizados en el módulo electrónico de salud en el trabajo al periodo de reporte (t)/  Número de dictámenes de incapacidad permanente o defunción e invalidez autorizados al periodo de reporte (t)) x 100</t>
  </si>
  <si>
    <t>D 6 Elaboración de Estudios y Programas Preventivos de Seguridad en el Trabajo, en empresas afiliadas, para la disminución de accidentes de trabajo</t>
  </si>
  <si>
    <r>
      <t>Porcentaje de cumplimiento en la elaboración de estudios y programas preventivos de seguridad en el trabajo</t>
    </r>
    <r>
      <rPr>
        <i/>
        <sz val="10"/>
        <color indexed="30"/>
        <rFont val="Soberana Sans"/>
      </rPr>
      <t xml:space="preserve">
</t>
    </r>
  </si>
  <si>
    <t>(Número de estudios y programas preventivos de seguridad en el trabajo realizados en empresas afiliadas y centros laborales del Instituto Mexicano del Seguro Social (t) / Número de estudios y programas preventivos de seguridad en el trabajo programados en empresas afiliadas y centros laborales del Instituto Mexicano del Seguro Social (t)) x 100</t>
  </si>
  <si>
    <t>D 7 Seguimientos a las empresas intervenidas con estudios y programas preventivos de seguridad en el trabajo</t>
  </si>
  <si>
    <r>
      <t>Porcentaje de seguimientos realizados en empresas con programas preventivos de seguridad en el trabajo.</t>
    </r>
    <r>
      <rPr>
        <i/>
        <sz val="10"/>
        <color indexed="30"/>
        <rFont val="Soberana Sans"/>
      </rPr>
      <t xml:space="preserve">
</t>
    </r>
  </si>
  <si>
    <t>(Total de seguimientos realizados a empresas con programas preventivos de seguridad en el trabajo (t) / Total de seguimientos programados a empresas con programas preventivos de seguridad en el trabajo (t)) x 100.</t>
  </si>
  <si>
    <r>
      <t xml:space="preserve">Tasa de mortalidad de riesgos de trabajo
</t>
    </r>
    <r>
      <rPr>
        <sz val="10"/>
        <rFont val="Soberana Sans"/>
        <family val="2"/>
      </rPr>
      <t>Sin Información,Sin Justificación</t>
    </r>
  </si>
  <si>
    <r>
      <t xml:space="preserve">Índice de calidad de la atención en los servicios de salud en el trabajo
</t>
    </r>
    <r>
      <rPr>
        <sz val="10"/>
        <rFont val="Soberana Sans"/>
        <family val="2"/>
      </rPr>
      <t>Sin Información,Sin Justificación</t>
    </r>
  </si>
  <si>
    <r>
      <t xml:space="preserve">Porcentaje de Calificación de los probables riesgos de trabajo
</t>
    </r>
    <r>
      <rPr>
        <sz val="10"/>
        <rFont val="Soberana Sans"/>
        <family val="2"/>
      </rPr>
      <t xml:space="preserve"> Causa : Se establecieron nuevas actividades a realizar por parte de los médicos de salud en el trabajo tras la actualización del procedimiento el año pasado, por otro lado, los pacientes no se han presentado a concluir con sus trámites. Efecto: 13.5 puntos por debajo de la meta Otros Motivos:</t>
    </r>
  </si>
  <si>
    <r>
      <t xml:space="preserve">Porcentaje de aprovechamiento de los cursos de capacitación
</t>
    </r>
    <r>
      <rPr>
        <sz val="10"/>
        <rFont val="Soberana Sans"/>
        <family val="2"/>
      </rPr>
      <t xml:space="preserve"> Causa : Se incrementaron y modificaron actividades del personal operativo de Seguridad en el Trabajo, para mejorar el impacto en la prevención de accidentes de trabajo. Efecto: Se realiza la modificación de las metas programadas de Capacitación. Otros Motivos:</t>
    </r>
  </si>
  <si>
    <r>
      <t xml:space="preserve">Porcentaje de dictámenes de incapacidad permanente o defunción e invalidez autorizados oportunamente
</t>
    </r>
    <r>
      <rPr>
        <sz val="10"/>
        <rFont val="Soberana Sans"/>
        <family val="2"/>
      </rPr>
      <t xml:space="preserve"> Causa : Los médicos de los servicios de salud en el trabajo otorgan en forma oportuna la dictaminación de una incapacidad permanente o defunción o invalidez, solo retrasándose en aquellos servicios donde hay falta de personal. Otro factor que influye en invalidez es que en algunos hospitales tras la atención de pacientes con covid19 tienen un retraso en el número de días para realizar estudios de gabinete y consultas de especialistas. Efecto: 0.86 puntos por debajo de la meta Otros Motivos:</t>
    </r>
  </si>
  <si>
    <r>
      <t xml:space="preserve">Porcentaje de variación de la tasa de accidentes de trabajo en empresas intervenidas con programas preventivos de Seguridad en el Trabajo
</t>
    </r>
    <r>
      <rPr>
        <sz val="10"/>
        <rFont val="Soberana Sans"/>
        <family val="2"/>
      </rPr>
      <t xml:space="preserve"> Causa : Durante 2020 y 2021 no se elaboraron Estudios y Programas Preventivos de Seguridad en el Trabajo debido a la contingencia sanitaria por COVID-19. Efecto: No se cuenta con información para calcular el indicador. Otros Motivos:</t>
    </r>
  </si>
  <si>
    <r>
      <t xml:space="preserve">Cumplimiento de las metas de calificación de accidentes de trabajo
</t>
    </r>
    <r>
      <rPr>
        <sz val="10"/>
        <rFont val="Soberana Sans"/>
        <family val="2"/>
      </rPr>
      <t xml:space="preserve"> Causa : Los médicos de los servicios de salud en el trabajo otorgan en forma oportuna la dictaminación de un riesgo de trabajo o incapacidad permanente, solo retrasándose en aquellos servicios donde hay falta de personal. Efecto: Cumplimiento de la meta Otros Motivos:</t>
    </r>
  </si>
  <si>
    <r>
      <t xml:space="preserve">Cumplimiento de las metas de calificación de enfermedades de trabajo
</t>
    </r>
    <r>
      <rPr>
        <sz val="10"/>
        <rFont val="Soberana Sans"/>
        <family val="2"/>
      </rPr>
      <t xml:space="preserve"> Causa : Los trabajadores no han acudido a solicitar la dictaminación de  enfermedades de trabajo como se esperaba, por lo que no se ha detectado el número de enfermedades proyectadas. Efecto: 3.2 puntos por debajo de la meta Otros Motivos:</t>
    </r>
  </si>
  <si>
    <r>
      <t xml:space="preserve">Porcentaje de cumplimiento en la capacitación de trabajadores en seguridad y salud en el trabajo
</t>
    </r>
    <r>
      <rPr>
        <sz val="10"/>
        <rFont val="Soberana Sans"/>
        <family val="2"/>
      </rPr>
      <t xml:space="preserve"> Causa : En este periodo la demanda de las empresas por el servicio de capacitación en seguridad y salud en el trabajo, proporcionado por los CRESTCAP y servicios operativos de Seguridad en el Trabajo se incrementó, registrándose un porcentaje superior a la referencia planeada.  Efecto: Mayor número de trabajadores capacitados, en materia de seguridad e higiene en el trabajo Otros Motivos:</t>
    </r>
  </si>
  <si>
    <r>
      <t xml:space="preserve">Cumplimiento de las metas de dictaminación de incapacidades permanente o defunción e invalidez
</t>
    </r>
    <r>
      <rPr>
        <sz val="10"/>
        <rFont val="Soberana Sans"/>
        <family val="2"/>
      </rPr>
      <t xml:space="preserve"> Causa : Tras la aplicación de estrategias de recuperación de servicios de atención médica, se va retomando la normalización de estudios de gabinete y consulta de especialistas, lo que redunda en que el número de trabajadores que tienen pendiente la elaboración de un dictamen disminuya. Efecto: 0.02 puntos por debajo de la meta Otros Motivos:</t>
    </r>
  </si>
  <si>
    <r>
      <t xml:space="preserve"> Porcentaje de Dictámenes de incapacidad permanente o defunción e invalidez autorizados a través del Módulo Electrónico de Salud en el Trabajo
</t>
    </r>
    <r>
      <rPr>
        <sz val="10"/>
        <rFont val="Soberana Sans"/>
        <family val="2"/>
      </rPr>
      <t xml:space="preserve"> Causa : Se mantiene el uso de los sistemas institucionales, las Coordinaciones Delegacionales de Salud en el Trabajo implementan estrategias oportunas para facilitar el cumplimiento del indicador, utilizando la Mesa de Servicio de manera eficaz para resolver los casos que presentaron alguna problemática. Todo lo anterior en beneficio del otorgamiento oportuno del dictamen al trabajador. Efecto: 0.4 puntos por debajo de la meta Otros Motivos:</t>
    </r>
  </si>
  <si>
    <r>
      <t xml:space="preserve">Porcentaje de cumplimiento en la elaboración de estudios y programas preventivos de seguridad en el trabajo
</t>
    </r>
    <r>
      <rPr>
        <sz val="10"/>
        <rFont val="Soberana Sans"/>
        <family val="2"/>
      </rPr>
      <t xml:space="preserve"> Causa : Se incrementaron y modificaron actividades del personal operativo de Seguridad en el Trabajo, para mejorar el impacto en la prevención de accidentes de trabajo. Efecto: Se disminuyó la meta correspondiente a la elaboración de Estudios y Programas Preventivos de Seguridad ene el Trabajo. Derivado de las acciones relacionadas con la contingencia sanitaria, se ha dificultado en el primer trimestre el acceso del personal operativo de Seguridad en el Trabajo para realizar esta actividad. Otros Motivos:</t>
    </r>
  </si>
  <si>
    <r>
      <t xml:space="preserve">Porcentaje de seguimientos realizados en empresas con programas preventivos de seguridad en el trabajo.
</t>
    </r>
    <r>
      <rPr>
        <sz val="10"/>
        <rFont val="Soberana Sans"/>
        <family val="2"/>
      </rPr>
      <t xml:space="preserve"> Causa : Se incrementaron y modificaron actividades del personal operativo de Seguridad en el Trabajo, para mejorar el impacto en la prevención de accidentes de trabajo. Efecto: Se programaron metas para dar seguimiento a los Programas Preventivos de Seguridad en el Trabajo realizados durante 2022. Otros Motivos:</t>
    </r>
  </si>
  <si>
    <t>E004</t>
  </si>
  <si>
    <t>Investigación y desarrollo tecnológico en salud</t>
  </si>
  <si>
    <t>Perspectiva de Género</t>
  </si>
  <si>
    <t>3 - Desarrollo Económico</t>
  </si>
  <si>
    <t>8 - Ciencia, Tecnología e Innovación</t>
  </si>
  <si>
    <t>1 - Investigación Científica</t>
  </si>
  <si>
    <t>24 - Investigación en salud pertinente y de excelencia académica</t>
  </si>
  <si>
    <t>Contribuir al desarrollo económico incluyente mediante la consolidación de la Investigación en Salud que favorece el estado de salud de los Derechohabientes vigentes del IMSS.</t>
  </si>
  <si>
    <r>
      <t>Porcentaje de Artículos Científicas generados por el IMSS que son publicados en revistas científicas referentes a nivel internacional, con el mayor factor de impacto al ubicarse en cuartiles 1 y 2.</t>
    </r>
    <r>
      <rPr>
        <i/>
        <sz val="10"/>
        <color indexed="30"/>
        <rFont val="Soberana Sans"/>
      </rPr>
      <t xml:space="preserve">
</t>
    </r>
  </si>
  <si>
    <t xml:space="preserve">[(Número de Artículos Científicos generados por personal Institucional, que han sido publicados en revistas incorporadas al Journal Citation Report, incluidas en los Cuartiles 1 y 2, en el periodo t) / (Número de Artículos Científicos generados por personal Institucional, que han sido publicados en revistas incorporadas al Journal Citation Report incluidas en los Cuartiles 1, 2, 3 y 4, en el periodo t)] x 100    </t>
  </si>
  <si>
    <r>
      <t>Porcentaje de Investigadores que pertenecen al Sistema Nacional de Investigadores</t>
    </r>
    <r>
      <rPr>
        <i/>
        <sz val="10"/>
        <color indexed="30"/>
        <rFont val="Soberana Sans"/>
      </rPr>
      <t xml:space="preserve">
</t>
    </r>
  </si>
  <si>
    <t xml:space="preserve">[(Número de Investigadores del Instituto Mexicano del Seguro Social que pertenecen al Sistema Nacional de Investigadores en el periodo t) / (Total de Investigadores del Instituto Mexicano del Seguro Social en el periodo t)] x 100     </t>
  </si>
  <si>
    <t>Los Derechohabientes vigentes del IMSS favorecen su estado de salud con la contribución de los productos científicos de calidad generados por la Investigación en Salud desarrollada en el Instituto.</t>
  </si>
  <si>
    <r>
      <t>Porcentaje de Artículos Científicos publicados en revistas científicas con Factor de Impacto</t>
    </r>
    <r>
      <rPr>
        <i/>
        <sz val="10"/>
        <color indexed="30"/>
        <rFont val="Soberana Sans"/>
      </rPr>
      <t xml:space="preserve">
</t>
    </r>
  </si>
  <si>
    <t>[(Número de Artículos Científicos generados por personal Institucional, que han sido publicados en revistas científicas incorporadas al Journal Citation Report, en el periodo t) / (Número de Artículos Científicos generados por personal Institucional, que han sido publicados en revistas científicas, en el periodo t)] x 100</t>
  </si>
  <si>
    <r>
      <t>Porcentaje de Protocolos de Investigación Científica y Desarrollo Tecnológico relacionados a los Principales Problemas de Salud de los Derechohabientes del IMSS.</t>
    </r>
    <r>
      <rPr>
        <i/>
        <sz val="10"/>
        <color indexed="30"/>
        <rFont val="Soberana Sans"/>
      </rPr>
      <t xml:space="preserve">
</t>
    </r>
  </si>
  <si>
    <t>[(Número de Protocolos de Investigación Científica y Desarrollo Tecnológico relacionados a los Principales Problemas de Salud de los Derechohabientes del IMSS, en el periodo t)  /  (Número de Protocolos de Investigación Científica y Desarrollo Tecnológico aprobados para su implementación en el IMSS, en el periodo t)]  x  100</t>
  </si>
  <si>
    <t>A Recursos humanos con Posgrado (Maestría - Doctorado) graduados.</t>
  </si>
  <si>
    <r>
      <t>Tasa de Variación de Personal Institucional Graduado de cursos de maestría y doctorado</t>
    </r>
    <r>
      <rPr>
        <i/>
        <sz val="10"/>
        <color indexed="30"/>
        <rFont val="Soberana Sans"/>
      </rPr>
      <t xml:space="preserve">
</t>
    </r>
  </si>
  <si>
    <t>([(Número de Personal IMSS que obtienen el grado de maestría y doctorado en el periodo t) / (Número de Personal IMSS que obtienen el grado de maestría y doctorado de maestría y doctorado en el periodo t-k)] - (1)) x 100</t>
  </si>
  <si>
    <t>Tasa de variación</t>
  </si>
  <si>
    <t>B Protocolos de Investigación Científica y Desarrollo Tecnológico Aprobados.</t>
  </si>
  <si>
    <r>
      <t>Tasa de variación de Protocolos de Investigación Científica y Desarrollo Tecnológico aprobados en el IMSS.</t>
    </r>
    <r>
      <rPr>
        <i/>
        <sz val="10"/>
        <color indexed="30"/>
        <rFont val="Soberana Sans"/>
      </rPr>
      <t xml:space="preserve">
</t>
    </r>
  </si>
  <si>
    <t>[[(Número de Protocolos de Investigación Científica y Desarrollo Tecnológico Aprobados en el IMSS  durante el periodo t) / (Número de Protocolos de Investigación Científica y Desarrollo Tecnológico Aprobados en el IMSS  durante el periodo t-k)] - (1)] x 100</t>
  </si>
  <si>
    <t>A 1 Gestión de apoyos económicos para cursar maestrías y doctorados.</t>
  </si>
  <si>
    <r>
      <t>Tasa de variación del número de apoyos económicos complementarios  otorgados a alumnos inscritos y vigentes en Programas Académicos de Maestría o Doctorado enlistados en el Programa Nacional de Posgrados de Calidad.</t>
    </r>
    <r>
      <rPr>
        <i/>
        <sz val="10"/>
        <color indexed="30"/>
        <rFont val="Soberana Sans"/>
      </rPr>
      <t xml:space="preserve">
</t>
    </r>
  </si>
  <si>
    <t>[(Número de apoyos económicos complementarios otorgados a alumnos inscritos y vigentes en Programas Académicos de Maestría o Doctorado listados en el Programa Nacional de Posgrados de Calidad, en el periodo t) / (Número de apoyos económicos complementarios otorgados a alumnos inscritos y vigentes en Programas Académicos de Maestría o Doctorado listados en el Programa Nacional de Posgrados de Calidad, en el periodo t-1)]  -1)]  x 100</t>
  </si>
  <si>
    <t>Gestión-Eficacia-Semestral</t>
  </si>
  <si>
    <t>B 2 Evaluación de Protocolos de Investigación Científica y Desarrollo Tecnológico</t>
  </si>
  <si>
    <r>
      <t xml:space="preserve">Porcentaje de Comités Locales de Investigación en Salud activos que evalúan Protocolos de Investigación Científica y Desarrollo Tecnológico. </t>
    </r>
    <r>
      <rPr>
        <i/>
        <sz val="10"/>
        <color indexed="30"/>
        <rFont val="Soberana Sans"/>
      </rPr>
      <t xml:space="preserve">
</t>
    </r>
  </si>
  <si>
    <t xml:space="preserve">[(Número de Comités Locales de Investigación en Salud activos en el Instituto Mexicano del Seguro Social) / (Total de Comités Locales de Investigación yen Salud del Instituto Mexicano del Seguro Social)] x 100     </t>
  </si>
  <si>
    <r>
      <t xml:space="preserve">Porcentaje de Artículos Científicas generados por el IMSS que son publicados en revistas científicas referentes a nivel internacional, con el mayor factor de impacto al ubicarse en cuartiles 1 y 2.
</t>
    </r>
    <r>
      <rPr>
        <sz val="10"/>
        <rFont val="Soberana Sans"/>
        <family val="2"/>
      </rPr>
      <t xml:space="preserve"> Causa : En el primer trimestre de 2022, se reporta un avance del 54.41, lo que representa un porcentaje de cumplimiento del 106.94%. La causa fue debido a que el Instituto continúa favoreciendo que su personal de salud desarrolle actividades de investigación en salud de relevancia y con los más altos estándares de calidad internacional; por lo que, publicar en Revistas ubicadas en Cuartiles Q1 y Q2, requiere de mayor rigurosidad para la aceptación de los Resultados de Investigación que serán publicados en éste tipo de Revistas de vanguardia Internacional, altamente valoradas por sus aportaciones en cada Área de Conocimiento Médico Científico; mismas, que permiten la actualización de los Procesos de Atención Médica que contribuyen a mejorar la calidad de los Servicios de Prestaciones Médicas que el Instituto oferta a sus Derechohabientes. Se destaca que este es el sexto año que el Instituto implementa la valuación de la calidad de los conocimientos científicos generados, mediante la identificación de la Revistas por su ubicación en los Cuartiles Q1 y Q2 incluidos en el Journal Citation Reports, por lo que, el IMSS ha sido pionero entre las Instituciones de Salud Mexicanas al instrumentar este innovador sistema de evaluación. Más aún, resalta el hecho de que paulatinamente, el resto de Instituciones de Salud Mexicanas que realizan actividades de Investigación Científica y Desarrollo Tecnológico han ido adoptando este sistema de evaluación. Efecto: El efecto de la evaluación del desempeño científico que se aplica en el IMSS, al valorar el cuartil al que pertenecen las Revistas con Factor de Impacto en que se publican resultados de sus Investigación, ha motivado al Personal Institucional para publicar artículos científicos en Revistas con alto impacto Internacional y de vanguardia para cada Área de Conocimiento Médico Científico; de ello, se destacan dos hechos: *Respecto al numerador, en el número absoluto de artículos científicos publicados en Revistas con factor de impacto incluidas en los Cuartiles 1 y 2, se han registrado variaciones de +8.8% (+9), +11% (+11) y +23.3% (+21), respecto a lo reportado en los mismos periodos en los ejercicio 2019, 2020 y 2021, respectivamente. *Respecto al denominador, en el número absoluto de artículos científicos publicados en Revistas con factor de impacto, se han registrado variaciones de +6.3% (+12), -10.1% (-23) y +6.8% (+13), respecto a lo reportado en los mismos periodos en los ejercicios 2019, 2020 y 2021, respectivamente. El IMSS continúa generando publicaciones de vanguardia internacional, influyentes a nivel internacional para las áreas de conocimiento médico - científico, que coadyuvan en la actualización y mejora de los Procesos de Atención Médica Internacional, mismas que contribuyen en la mejora de la Prestación de Servicios Médicos para los Derechohabientes de nuestro Instituto. Otros Motivos:Debe considerarse que el proceso de publicación de un artículo científico implica la intervención de factores externos a la Institución que pueden condicionar fluctuaciones en los resultados de acuerdo a su aceptación por las Revistas Médico Científicas arbitradas. Se destaca el hecho de que las publicaciones científicas reportadas en el presente ejercicio 2022, derivan de protocolos de investigación científica y desarrollo tecnológico que han sido desarrollados e implementados durante la operación del Fideicomiso de Investigación Científica y Desarrollo Tecnológico del IMSS, denominado Fondo de Investigación en Salud, que permitió la instrumentación del Pp E004 Investigación y Desarrollo Tecnológico en Salud, para mantener el nivel de producción científica desarrollada por Personal del IMSS. Al respecto, el pasado 6 de noviembre de 2020 se publicó en el Diario Oficial de la Federación el DECRETO por el que se reforman y derogan diversas disposiciones de la Ley de Ciencia y Tecnología; entre las que se abrogan los artículos que sustentan la creación y funcionamiento del Fideicomiso en comento; en donde se instruye para que a partir de esa fecha no se comprometa recurso financiero alguno para el desarrollo de los proyectos y/o protocolos de investigación que son administrados por el Fideicomiso. Por otra parte, en la sesión ordinaria del H. Consejo Técnico del IMSS, mediante el Acuerdo ACDO.SA2HCT.230222/60.P.DMP se aprobó que la Fundación IMSS A.C., funja como el nuevo mecanismo para la administración de recursos institucionales en materia de investigación en salud.</t>
    </r>
  </si>
  <si>
    <r>
      <t xml:space="preserve">Porcentaje de Investigadores que pertenecen al Sistema Nacional de Investigadores
</t>
    </r>
    <r>
      <rPr>
        <sz val="10"/>
        <rFont val="Soberana Sans"/>
        <family val="2"/>
      </rPr>
      <t>Sin Información,Sin Justificación</t>
    </r>
  </si>
  <si>
    <r>
      <t xml:space="preserve">Porcentaje de Artículos Científicos publicados en revistas científicas con Factor de Impacto
</t>
    </r>
    <r>
      <rPr>
        <sz val="10"/>
        <rFont val="Soberana Sans"/>
        <family val="2"/>
      </rPr>
      <t xml:space="preserve"> Causa : En el primer trimestre de 2022, se reporta un avance del 56.20, lo que representa un porcentaje de cumplimiento del 103.02% respecto la meta planeada. La causa fue debido a que el Instituto continúa favoreciendo que su personal de salud desarrolle actividades de investigación en salud de relevancia y con los más altos estándares de calidad internacional; esto requiere de mayor calidad, dada la alta rigurosidad para la aceptación de los Resultados de Investigación que serán publicados en este tipo de revistas de vanguardia internacional, que son altamente valoradas por sus aportaciones en cada Área de Conocimiento Médico Científico. Este tipo de contribuciones al conocimiento científico, coadyuvan en la actualización de los Procesos de Atención Médica que contribuyen a mejorar la calidad de los Servicios de Prestaciones Médicas que el Instituto oferta a sus Derechohabientes. Siendo así, el personal del IMSS se encuentra motivado para competir internacionalmente con la publicación de sus resultados de investigación en las Revistas Internacionales de Vanguardia. Efecto: El efecto fue la aceptación de los resultados de investigación científica generados por Personal Institucional para ser publicados por las Revistas con factor de impacto; logrando el cumplimiento de la meta propuesta para el periodo de reporte. Se destacan dos hechos: *Respecto al numerador, en el número absoluto de artículos científicos publicados en Revistas con factor de impacto, se han registrado variaciones de +6.3% (+12), -10.1% (-23) y +6.8% (+13), respecto a lo reportado en los mismos periodos en los ejercicios 2019, 2020 y 2021, respectivamente. *Respecto al denominador, la generación de artículos científicos generado por Personal Institucional, ha registrado variaciones de +10% (+33), -11.8% (-399) y +24.3% (+71) y +24.7% (+72), respecto a lo reportado en los mismos periodos en los ejercicios 2019, 2020 y 2021, respectivamente. El IMSS genera publicaciones de vanguardia internacional que coadyuvan en la actualización y mejora de los Procesos de Atención Médica Internacional, mismas que contribuyen para mejorar la Prestación de Servicios Médicos para los Derechohabientes de nuestro Instituto. Otros Motivos:Debe considerarse que el proceso de publicación de un artículo científico implica la intervención de factores externos a la Institución que pueden condicionar fluctuaciones en los resultados de acuerdo a su aceptación por las Revistas Médico Científicas arbitradas. Se destaca el hecho de que las publicaciones científicas reportadas en el presente ejercicio 2022, derivan de protocolos de investigación científica y desarrollo tecnológico que han sido desarrollados e implementados durante la operación del Fideicomiso de Investigación Científica y Desarrollo Tecnológico del IMSS, denominado Fondo de Investigación en Salud, que permitió la instrumentación del Pp E004 Investigación y Desarrollo Tecnológico en Salud, para mantener el nivel de producción científica desarrollada por Personal del IMSS. Al respecto, el pasado 6 de noviembre de 2020 se publicó en el Diario Oficial de la Federación el DECRETO por el que se reforman y derogan diversas disposiciones de la Ley de Ciencia y Tecnología, entre las que se abrogan los artículos que sustentan la creación y funcionamiento de este Fideicomiso. Por otra parte, en la sesión ordinaria del H. Consejo Técnico del IMSS, mediante el Acuerdo ACDO.SA2HCT.230222/60.P.DMP, se aprobó que la Fundación IMSS A.C. funja como el nuevo mecanismo para la administración de recursos institucionales en materia de investigación en salud.</t>
    </r>
  </si>
  <si>
    <r>
      <t xml:space="preserve">Porcentaje de Protocolos de Investigación Científica y Desarrollo Tecnológico relacionados a los Principales Problemas de Salud de los Derechohabientes del IMSS.
</t>
    </r>
    <r>
      <rPr>
        <sz val="10"/>
        <rFont val="Soberana Sans"/>
        <family val="2"/>
      </rPr>
      <t xml:space="preserve"> Causa : En el primer trimestre de 2022, se reporta un avance del 65.48, lo que representa un porcentaje de cumplimiento del 94.01%. La causa fue debido a que el Programa Institucional del Instituto Mexicano del Seguro Social 2019- 2024 contempla dar especial impulso a la Investigación Científica y Desarrollo Tecnológico vinculándola a la atención médica a fin de contribuir al bienestar de la población, mediante la acción 2.4.5 Impulsar la Investigación clínica, biomédica y social, priorizando el abordaje de los principales problemas de salud bajo el modelo de atención integral a la salud. Para favorecer la instrumentación de esta acción, el Instituto ajustó para el ejercicio 2022, los Principales Problemas de Salud a atender integralmente en un modelo preventivo. Así, las patologías quedaron agrupadas en una nueva lista que comprende: 1) Enfermedades cardiovasculares y circulatorias, 2) Diabetes Mellitus, Obesidad y Sobrepeso, 3) Traumatología, ortopedia y padecimientos musculo esqueléticos, 4) Cáncer/Neoplasias malignas, 5) COVID-19, 6) Enfermedades respiratorias crónicas, 7) Salud reproductiva, muerte materna y perinatal, condiciones neonatales y anomalías congénitas, 8) Desórdenes mentales y de comportamiento , 9) Condiciones neurológicas/Evento Vascular Cerebral, 10) Cirugía pediátrica, 11) Trasplantes, 12) Nefrología/Insuficiencia Renal, 13) Sida/VIH, 14) Población Geriátrica y 15) Población con discapacidad. Efecto: El efecto fue el Registro de Protocolos de Investigación Científica y Desarrollo Tecnológico, propuestos por personal institucional, que cumplen con los estándares internacionales para su autorización y que se apegan a las principales causas de morbi-mortalidad que aquejan a los Derechohabientes del IMSS; logrando el cumplimiento del 94% de la meta propuesta para el periodo de reporte; en donde se destacan dos hechos: *Respecto al numerador, el número absoluto protocolos de investigación científica y desarrollo tecnológico aprobados en el IMSS y que están relacionados a temas prioritarios, ha registrado variaciones de +1.3% (+11), -15.4% (-160) y +11.3% (+89), respecto a lo reportado en los mismos periodos en los ejercicios 2019, 2020 y 2021, respectivamente. *Respecto al denominador, el número absoluto protocolos de investigación científica y desarrollo tecnológico aprobados en el IMSS, ha registrado variaciones de +0.5% (+7), -11.1% (-167) y +14.5% (+170), respecto a lo reportado en los mismos periodos en los ejercicios 2019, 2020 y 2021, respectivamente. El porcentaje de los protocolos de investigación científica y desarrollo tecnológico autorizados para su desarrollo en el IMSS, continúan siendo cercanos a los principales problemas de salud de los derechohabientes del IMSS. Otros Motivos:Debe considerarse que la elaboración de protocolos de investigación científica por el personal de salud requiere tanto de un medio laboral favorable para desarrollar actividades de investigación en salud que cumplan con estándares internacionales para su autorización, como de interés y motivación individuales. Se destaca el hecho de que las publicaciones científicas reportadas en el presente ejercicio 2022, derivan de protocolos de investigación científica y desarrollo tecnológico que han sido desarrollados e implementados durante la operación del Fideicomiso de Investigación Científica y Desarrollo Tecnológico del IMSS, denominado Fondo de Investigación en Salud, que permitió la instrumentación del Pp E004 Investigación y Desarrollo Tecnológico en Salud y mantener el nivel de producción científica desarrollada por Personal del IMSS. Al respecto, el pasado 6 de noviembre de 2020 se publicó en el Diario Oficial de la Federación el DECRETO por el que se reforman y derogan diversas disposiciones de la Ley de Ciencia y Tecnología; entre las que se abrogan los artículos que sustentan la creación y funcionamiento de este Fideicomiso. Por otra parte, en la sesión ordinaria del H. Consejo Técnico del IMSS, mediante el Acuerdo ACDO.SA2HCT.230222/60.P.DMP, se aprobó que la Fundación IMSS A.C. funja como el nuevo mecanismo para la administración de recursos institucionales en materia de investigación en salud.</t>
    </r>
  </si>
  <si>
    <r>
      <t xml:space="preserve">Tasa de Variación de Personal Institucional Graduado de cursos de maestría y doctorado
</t>
    </r>
    <r>
      <rPr>
        <sz val="10"/>
        <rFont val="Soberana Sans"/>
        <family val="2"/>
      </rPr>
      <t>Sin Información,Sin Justificación</t>
    </r>
  </si>
  <si>
    <r>
      <t xml:space="preserve">Tasa de variación de Protocolos de Investigación Científica y Desarrollo Tecnológico aprobados en el IMSS.
</t>
    </r>
    <r>
      <rPr>
        <sz val="10"/>
        <rFont val="Soberana Sans"/>
        <family val="2"/>
      </rPr>
      <t xml:space="preserve"> Causa : En el primer trimestre de 2022, se reporta un avance del indicador del 14.48, lo que representa un porcentaje de cumplimiento del 113.61%. La causa fue debido a que el Programa Institucional del Instituto Mexicano del Seguro Social 2019-2024 contempla dar especial impulso a la Investigación Científica y Desarrollo Tecnológico vinculándola a la atención médica a fin de contribuir al bienestar de la población, mediante la acción 2.4.5 Impulsar la Investigación clínica, biomédica y social; priorizando el abordaje de los principales problemas de salud bajo el modelo de atención integral a la salud. Para favorecer la instrumentación de esta acción, el Instituto ajustó para el ejercicio 2022, los Grupos vulnerables y Principales Problemas de Salud a atender integralmente en un modelo preventivo. Efecto: El efecto fue el cumplimiento de la meta propuesta para este periodo de reporte; respecto al número de Protocolos de Investigación Científica y Desarrollo Tecnológico dictaminados por Comités Locales de Investigación en Salud, se destaca que el número absoluto protocolos de investigación científica y desarrollo tecnológico aprobados en el IMSS ha registrado variaciones de +0.5% (+7), -11.1% (-167) y +14.5% (+170), respecto a lo reportado en los mismos periodos en los ejercicio 2019, 2020 y 2021, respectivamente. Otros Motivos:Debe considerarse que, la elaboración de protocolos de investigación científica por el personal de salud requiere tanto de un medio laboral favorable para desarrollar actividades de investigación en salud que cumplan con estándares internacionales para su autorización como de interés y motivación individuales. Se destaca el hecho de que las publicaciones científicas reportadas en el presente ejercicio 2022, derivan de protocolos de investigación científica y desarrollo tecnológico que han sido desarrollados e implementados durante la operación del Fideicomiso de Investigación Científica y Desarrollo Tecnológico del IMSS, denominado Fondo de Investigación en Salud, que permitió la instrumentación del Pp E004 Investigación y Desarrollo Tecnológico en Salud y mantuvo el nivel de producción científica desarrollada por Personal del IMSS. Al respecto, el pasado 6 de noviembre de 2020 se publicó en el Diario Oficial de la Federación el DECRETO por el que se reforman y derogan diversas disposiciones de la Ley de Ciencia y Tecnología; entre las que se abrogan los artículos que sustentan la creación y funcionamiento del Fideicomiso en comento; en donde se instruye para que a partir de esa fecha no se comprometa recurso financiero alguno para el desarrollo de los proyectos y/o protocolos de investigación que son administrados por el Fideicomiso. Por otra parte, en la sesión ordinaria del H. Consejo Técnico del IMSS, mediante el Acuerdo ACDO.SA2HCT.230222/60.P.DMP se aprobó que la Fundación IMSS A.C., funja como el nuevo mecanismo para la administración de recursos institucionales en materia de investigación en salud.</t>
    </r>
  </si>
  <si>
    <r>
      <t xml:space="preserve">Tasa de variación del número de apoyos económicos complementarios  otorgados a alumnos inscritos y vigentes en Programas Académicos de Maestría o Doctorado enlistados en el Programa Nacional de Posgrados de Calidad.
</t>
    </r>
    <r>
      <rPr>
        <sz val="10"/>
        <rFont val="Soberana Sans"/>
        <family val="2"/>
      </rPr>
      <t>Sin Información,Sin Justificación</t>
    </r>
  </si>
  <si>
    <r>
      <t xml:space="preserve">Porcentaje de Comités Locales de Investigación en Salud activos que evalúan Protocolos de Investigación Científica y Desarrollo Tecnológico. 
</t>
    </r>
    <r>
      <rPr>
        <sz val="10"/>
        <rFont val="Soberana Sans"/>
        <family val="2"/>
      </rPr>
      <t xml:space="preserve"> Causa : En el primer trimestre de 2022, se reporta un avance del 89.69, lo que representa un porcentaje de cumplimiento del 100.79%. La causa fue debido a que el Instituto continúa favoreciendo que los Comités Locales de Investigación en Salud (CLIS) cumplan con los requerimientos de la Ley  General de Salud y su Reglamento en materia de Investigación en Salud, a fin de evaluar las propuestas de Investigación Científica y Desarrollo Tecnológico y garantizar que cumplan con estándares nacionales e internacionales para su autorización.   Efecto: El efecto ha sido el cumplimiento en la meta propuesta para el periodo de reporte, mediante la integración de Comités de Investigación en Salud en apego a los lineamientos establecidos por la Comisión Federal para la Protección contra Riesgos Sanitarios (COFEPRIS), en donde se destacan dos hechos: *Respecto al numerador, en el número absoluto Comités Locales de Investigación en Salud activos, se han registrado variaciones de +11.5% (+9), +13% (+10) y +4.8% (+4), respecto a lo reportado en los mismos periodos en los ejercicio 2019, 2020 y 2021, respectivamente. *Respecto al denominador, en el número absoluto Comités Locales de Investigación en Salud vigentes registrados ante COFEPRIS, se han registrado variaciones de +0% (+0), -2% (-2) y -2% (-2) , respecto a lo reportado en los mismos periodos en los ejercicio 2019, 2020 y 2021, respectivamente. Otros Motivos:Debe considerarse que el proceso de integración de los Comités Locales de Investigación en Salud debe apegarse a las disposiciones de la Ley General de Salud y su Reglamento en materia de Investigación en Salud, que implica la intervención de factores externos a la Institución (COFEPRIS) que pueden condicionar fluctuaciones en los resultados de acuerdo a su aceptación.</t>
    </r>
  </si>
  <si>
    <t>E006</t>
  </si>
  <si>
    <t>Recaudación de ingresos obrero patronales</t>
  </si>
  <si>
    <t>3 - Generación de Recursos para la Salud</t>
  </si>
  <si>
    <t>5 - Servicios de incorporación y recaudación</t>
  </si>
  <si>
    <t>Contribuir a garantizar el derecho a la seguridad social.</t>
  </si>
  <si>
    <r>
      <t>Porcentaje de cobertura a la seguridad social del IMSS</t>
    </r>
    <r>
      <rPr>
        <i/>
        <sz val="10"/>
        <color indexed="30"/>
        <rFont val="Soberana Sans"/>
      </rPr>
      <t xml:space="preserve">
</t>
    </r>
  </si>
  <si>
    <t>((Población derechohabiente adscrita a unidad de medicina familiar promedio en el año t) / (Población a mitad de año para la República Mexicana en el año t)) x 100</t>
  </si>
  <si>
    <t>Los asegurados del IMSS cuentan con sus derechos a la seguridad social reconocidos íntegramente.</t>
  </si>
  <si>
    <r>
      <t>Tasa de variación real en la recaudación por ingresos obrero-patronales.</t>
    </r>
    <r>
      <rPr>
        <i/>
        <sz val="10"/>
        <color indexed="30"/>
        <rFont val="Soberana Sans"/>
      </rPr>
      <t xml:space="preserve">
</t>
    </r>
  </si>
  <si>
    <t>((Importe acumulado de los ingresos obrero-patronales al semestre t en pesos de 2012) / (Importe acumulado de los ingresos obrero-patronales al semestre t de 2012)-1) X 100</t>
  </si>
  <si>
    <r>
      <t>Tasa de variación en el número de asegurados</t>
    </r>
    <r>
      <rPr>
        <i/>
        <sz val="10"/>
        <color indexed="30"/>
        <rFont val="Soberana Sans"/>
      </rPr>
      <t xml:space="preserve">
</t>
    </r>
  </si>
  <si>
    <t>((Número de asegurados promedio al semestre t) / (Número de asegurados promedio al semestre t de 2012)-1) x 100</t>
  </si>
  <si>
    <t>A Cobranza y Fiscalización de cuotas obrero-patronales optimizadas.</t>
  </si>
  <si>
    <r>
      <t>Porcentaje de avance en la meta de recaudación secundaria</t>
    </r>
    <r>
      <rPr>
        <i/>
        <sz val="10"/>
        <color indexed="30"/>
        <rFont val="Soberana Sans"/>
      </rPr>
      <t xml:space="preserve">
</t>
    </r>
  </si>
  <si>
    <t>(Ingresos por cobranza y fiscalización al semestre t / Meta de ingresos por cobranza y fiscalización al semestre t) X 100</t>
  </si>
  <si>
    <r>
      <t>Porcentaje de las cuotas obrero-patronales pagadas oportunamente.</t>
    </r>
    <r>
      <rPr>
        <i/>
        <sz val="10"/>
        <color indexed="30"/>
        <rFont val="Soberana Sans"/>
      </rPr>
      <t xml:space="preserve">
</t>
    </r>
  </si>
  <si>
    <t>((Importe acumulado de la Emisión Mensual Anticipada de las modalidades 10, 13 y 17 pagado oportunamente al semestre t)/(Importe de la Emisión Total Ajustada de las modalidades 10, 13 y 17 al semestre t)) x 100</t>
  </si>
  <si>
    <t>Estratégico-Economía-Semestral</t>
  </si>
  <si>
    <t>B Incorporación de asegurados optimizada.</t>
  </si>
  <si>
    <r>
      <t>Tasa de variación en el salario base asociado a puestos de trabajo</t>
    </r>
    <r>
      <rPr>
        <i/>
        <sz val="10"/>
        <color indexed="30"/>
        <rFont val="Soberana Sans"/>
      </rPr>
      <t xml:space="preserve">
</t>
    </r>
  </si>
  <si>
    <t>((Salario base de cotización asociado a puestos de trabajo en promedio al semestre t) / (Salario base de cotización asociado a puestos de trabajo en promedio al semestre t de 2012)-1) x 100</t>
  </si>
  <si>
    <r>
      <t>Tasa de variación en el número de puestos de trabajo registrados por los patrones en el IMSS.</t>
    </r>
    <r>
      <rPr>
        <i/>
        <sz val="10"/>
        <color indexed="30"/>
        <rFont val="Soberana Sans"/>
      </rPr>
      <t xml:space="preserve">
</t>
    </r>
  </si>
  <si>
    <t>((Número de puestos de trabajo registrados por los patrones en el IMSS promedio al semestre t) / (Número de puestos de trabajo registrados por los patrones en el IMSS promedio al semestre t de 2012)-1) x 100</t>
  </si>
  <si>
    <t>A 1 Compartida 2: Fortalecimiento del modelo integral de fiscalización.</t>
  </si>
  <si>
    <r>
      <t>Porcentaje de eficacia en los actos de fiscalización</t>
    </r>
    <r>
      <rPr>
        <i/>
        <sz val="10"/>
        <color indexed="30"/>
        <rFont val="Soberana Sans"/>
      </rPr>
      <t xml:space="preserve">
</t>
    </r>
  </si>
  <si>
    <t>((Revisiones terminadas de forma eficaz al trimestre t (con cifras cobradas o liquidaciones iguales o mayores a 50 mil pesos en actos de fiscalización, ponderados al 60%, y con cifras cobradas o liquidaciones iguales o mayores a 25 mil pesos para cartas invitación, ponderadas al 40%)/ (Total de revisiones terminadas en actos de fiscalización y métodos ágiles (ponderadas para efectos del indicador)))x 100</t>
  </si>
  <si>
    <r>
      <t>Porcentaje de efectividad en actos de fiscalización.</t>
    </r>
    <r>
      <rPr>
        <i/>
        <sz val="10"/>
        <color indexed="30"/>
        <rFont val="Soberana Sans"/>
      </rPr>
      <t xml:space="preserve">
</t>
    </r>
  </si>
  <si>
    <t>((Número de actos de fiscalización concluidos con observaciones al trimestre t ) / (Total de actos de fiscalización concluidos al trimestre t))x 100</t>
  </si>
  <si>
    <t>B 2 Compartida 1: Digitalización de los trámites de incorporación al IMSS.</t>
  </si>
  <si>
    <r>
      <t>Porcentaje de transacciones de asignación o localización de NSS realizadas en línea (IMSS Digital).</t>
    </r>
    <r>
      <rPr>
        <i/>
        <sz val="10"/>
        <color indexed="30"/>
        <rFont val="Soberana Sans"/>
      </rPr>
      <t xml:space="preserve">
</t>
    </r>
  </si>
  <si>
    <t>((Número de transacciones de asignación o localización de Número de Seguridad Social (NSS) realizadas en línea (IMSS Digital) al trimestre t)/(Número de transacciones de asignación o localización de Número de Seguridad Social (NSS) totales al trimestre t))x100</t>
  </si>
  <si>
    <r>
      <t xml:space="preserve">Porcentaje de cobertura a la seguridad social del IMSS
</t>
    </r>
    <r>
      <rPr>
        <sz val="10"/>
        <rFont val="Soberana Sans"/>
        <family val="2"/>
      </rPr>
      <t>Sin Información,Sin Justificación</t>
    </r>
  </si>
  <si>
    <r>
      <t xml:space="preserve">Tasa de variación real en la recaudación por ingresos obrero-patronales.
</t>
    </r>
    <r>
      <rPr>
        <sz val="10"/>
        <rFont val="Soberana Sans"/>
        <family val="2"/>
      </rPr>
      <t>Sin Información,Sin Justificación</t>
    </r>
  </si>
  <si>
    <r>
      <t xml:space="preserve">Tasa de variación en el número de asegurados
</t>
    </r>
    <r>
      <rPr>
        <sz val="10"/>
        <rFont val="Soberana Sans"/>
        <family val="2"/>
      </rPr>
      <t>Sin Información,Sin Justificación</t>
    </r>
  </si>
  <si>
    <r>
      <t xml:space="preserve">Porcentaje de avance en la meta de recaudación secundaria
</t>
    </r>
    <r>
      <rPr>
        <sz val="10"/>
        <rFont val="Soberana Sans"/>
        <family val="2"/>
      </rPr>
      <t>Sin Información,Sin Justificación</t>
    </r>
  </si>
  <si>
    <r>
      <t xml:space="preserve">Porcentaje de las cuotas obrero-patronales pagadas oportunamente.
</t>
    </r>
    <r>
      <rPr>
        <sz val="10"/>
        <rFont val="Soberana Sans"/>
        <family val="2"/>
      </rPr>
      <t>Sin Información,Sin Justificación</t>
    </r>
  </si>
  <si>
    <r>
      <t xml:space="preserve">Tasa de variación en el salario base asociado a puestos de trabajo
</t>
    </r>
    <r>
      <rPr>
        <sz val="10"/>
        <rFont val="Soberana Sans"/>
        <family val="2"/>
      </rPr>
      <t>Sin Información,Sin Justificación</t>
    </r>
  </si>
  <si>
    <r>
      <t xml:space="preserve">Tasa de variación en el número de puestos de trabajo registrados por los patrones en el IMSS.
</t>
    </r>
    <r>
      <rPr>
        <sz val="10"/>
        <rFont val="Soberana Sans"/>
        <family val="2"/>
      </rPr>
      <t>Sin Información,Sin Justificación</t>
    </r>
  </si>
  <si>
    <r>
      <t xml:space="preserve">Porcentaje de eficacia en los actos de fiscalización
</t>
    </r>
    <r>
      <rPr>
        <sz val="10"/>
        <rFont val="Soberana Sans"/>
        <family val="2"/>
      </rPr>
      <t xml:space="preserve"> Causa : Con información al mes de marzo de 2022, el porcentaje de eficacia de la fiscalización fue de 68.60%. La implementación y consolidación de un modelo integral de atención institucional, constituye la estrategia del IMSS dirigida a fortalecer el cumplimiento voluntario de las obligaciones de seguridad social.  Efecto: Más recaudación con menos actos. Otros Motivos:Se reporta información del periodo enero-marzo.</t>
    </r>
  </si>
  <si>
    <r>
      <t xml:space="preserve">Porcentaje de efectividad en actos de fiscalización.
</t>
    </r>
    <r>
      <rPr>
        <sz val="10"/>
        <rFont val="Soberana Sans"/>
        <family val="2"/>
      </rPr>
      <t xml:space="preserve"> Causa : Con información al mes de marzo de 2022, el porcentaje de efectividad en actos de fiscalización fue de 97.07%. La implementación y consolidación de un modelo integral de atención institucional, constituye la estrategia del IMSS dirigida a fortalecer el cumplimiento voluntario de las obligaciones de seguridad social.  Efecto: Más recaudación con menos actos. Otros Motivos:Se reporta información del periodo enero-marzo.</t>
    </r>
  </si>
  <si>
    <r>
      <t xml:space="preserve">Porcentaje de transacciones de asignación o localización de NSS realizadas en línea (IMSS Digital).
</t>
    </r>
    <r>
      <rPr>
        <sz val="10"/>
        <rFont val="Soberana Sans"/>
        <family val="2"/>
      </rPr>
      <t xml:space="preserve"> Causa : Con información al mes de marzo de 2022, la proporción de transacciones de asignación o localización de NSS realizadas en línea (IMSS Digital) fue de 91.08%.   Entre las acciones del IMSS para mejorar la calidad y calidez de los servicios y al mismo tiempo sanear financieramente a la institución, está la simplificación y digitalización de trámites que ha sido implementada de manera exitosa desde el inicio de esta administración.  Efecto: Disminuir los tiempos y costos que los patrones y ciudadanos invierten en realizar trámites relacionados con su afiliación. Otros Motivos:Se reporta información del periodo enero-marzo.</t>
    </r>
  </si>
  <si>
    <t>E007</t>
  </si>
  <si>
    <t>Servicios de guardería</t>
  </si>
  <si>
    <t>6 - Protección Social</t>
  </si>
  <si>
    <t>3 - Familia e Hijos</t>
  </si>
  <si>
    <t>9 - Oportunidad en la prestación del servicio de guardería</t>
  </si>
  <si>
    <t>Contribuir al bienestar social e igualdad mediante el otorgamiento del servicio de guardería conforme al artículo 201 de la Ley del Seguro Social a través de la atención integral de las (los) niñas (os).</t>
  </si>
  <si>
    <r>
      <t>Porcentaje de permanencia de la población beneficiada</t>
    </r>
    <r>
      <rPr>
        <i/>
        <sz val="10"/>
        <color indexed="30"/>
        <rFont val="Soberana Sans"/>
      </rPr>
      <t xml:space="preserve">
</t>
    </r>
  </si>
  <si>
    <t>(Beneficiarios usuarios con niños (as) inscritos (as) en el año t que permanecen al menos seis meses durante el año t / Beneficiarios usuarios registrados durante el año t) * 100</t>
  </si>
  <si>
    <t>Los trabajadores con derecho al servicio de guarderías permanecen en sus actividades laborales.</t>
  </si>
  <si>
    <r>
      <t>Horas promedio de estadía de los (as) niños (as) en guarderías</t>
    </r>
    <r>
      <rPr>
        <i/>
        <sz val="10"/>
        <color indexed="30"/>
        <rFont val="Soberana Sans"/>
      </rPr>
      <t xml:space="preserve">
</t>
    </r>
  </si>
  <si>
    <t xml:space="preserve">Sumatoria de las horas de estadía de los (as) niños (as) en guarderías en el periodo / Número de asistencias de los (as) niños (as) en las guarderías en el periodo </t>
  </si>
  <si>
    <t>Hora de servicio</t>
  </si>
  <si>
    <r>
      <t>Tasa de variación de los lugares para el otorgamiento del servicio de guardería</t>
    </r>
    <r>
      <rPr>
        <i/>
        <sz val="10"/>
        <color indexed="30"/>
        <rFont val="Soberana Sans"/>
      </rPr>
      <t xml:space="preserve">
</t>
    </r>
  </si>
  <si>
    <t>((Número de lugares instalados en las guarderías al final del periodo/ Número de lugares instalados en las guarderías al inicio del periodo)-1)*100</t>
  </si>
  <si>
    <t>A Servicios de guardería proporcionados a los hijos e hijas de los trabajadores con derecho al servicio de guardería</t>
  </si>
  <si>
    <r>
      <t>Porcentaje de asistencia promedio diario</t>
    </r>
    <r>
      <rPr>
        <i/>
        <sz val="10"/>
        <color indexed="30"/>
        <rFont val="Soberana Sans"/>
      </rPr>
      <t xml:space="preserve">
</t>
    </r>
  </si>
  <si>
    <t>(Sumatoria del promedio diario de asistencia de los (as) niños (as) en las guarderías en el periodo / Número de niños (as) inscritos (as) en las guarderías en el periodo) * 100</t>
  </si>
  <si>
    <t>Gestión-Eficacia-Mensual</t>
  </si>
  <si>
    <t>B Lugares otorgados en guarderías para atender la demanda de los trabajadores con derecho al servicio de guardería conforme a lo dispuesto en la Ley del Seguro Social.</t>
  </si>
  <si>
    <r>
      <t>Porcentaje de cobertura de la demanda del servicio de guardería</t>
    </r>
    <r>
      <rPr>
        <i/>
        <sz val="10"/>
        <color indexed="30"/>
        <rFont val="Soberana Sans"/>
      </rPr>
      <t xml:space="preserve">
</t>
    </r>
  </si>
  <si>
    <t>(Número de lugares instalados en las guarderías en el periodo/Demanda potencial en el periodo) * 100</t>
  </si>
  <si>
    <t>A 1 Evaluación de la percepción de la calidad que tienen los usuarios del servicio de guardería</t>
  </si>
  <si>
    <r>
      <t>Porcentaje de satisfacción de los usuarios del servicio de guardería</t>
    </r>
    <r>
      <rPr>
        <i/>
        <sz val="10"/>
        <color indexed="30"/>
        <rFont val="Soberana Sans"/>
      </rPr>
      <t xml:space="preserve">
</t>
    </r>
  </si>
  <si>
    <t>(Sumatoria de los puntajes obtenidos en las encuestas de satisfacción del servicio de guardería aplicadas en el periodo t / Sumatoria de puntaje máximo posible de la encuesta de satisfacción del servicio de guardería en el periodo t) * 100</t>
  </si>
  <si>
    <t>Gestión-Calidad-Cuatrimestral</t>
  </si>
  <si>
    <t>A 2 Evaluación del grado de cumplimiento respecto de la normatividad aplicable vigente con la que se debe otorgar el servicio en las guarderías</t>
  </si>
  <si>
    <r>
      <t>Porcentaje de cumplimiento en la calidad del servicio</t>
    </r>
    <r>
      <rPr>
        <i/>
        <sz val="10"/>
        <color indexed="30"/>
        <rFont val="Soberana Sans"/>
      </rPr>
      <t xml:space="preserve">
</t>
    </r>
  </si>
  <si>
    <t>(Sumatoria de los puntajes obtenidos en la Supervisión Integral del servicio de guardería en  el periodo t/ Sumatoria del puntaje máximo posible en la  Supervisión Integral del Servicio de guardería en el periodo t)*100</t>
  </si>
  <si>
    <t>B 3 Aprovechamiento de los lugares con los que cuenta actualmente el sistema de guarderías en beneficio de los trabajadores que se encuentran en el supuesto del artículo 201 de la Ley del Seguro Social</t>
  </si>
  <si>
    <r>
      <t>Porcentaje de ocupación en guarderías</t>
    </r>
    <r>
      <rPr>
        <i/>
        <sz val="10"/>
        <color indexed="30"/>
        <rFont val="Soberana Sans"/>
      </rPr>
      <t xml:space="preserve">
</t>
    </r>
  </si>
  <si>
    <t>(Número de niños (as) inscritos (as)  en las guarderías en el periodo t / Número de lugares  instalados en las guarderías en el periodo t) X 100</t>
  </si>
  <si>
    <r>
      <t xml:space="preserve">Porcentaje de permanencia de la población beneficiada
</t>
    </r>
    <r>
      <rPr>
        <sz val="10"/>
        <rFont val="Soberana Sans"/>
        <family val="2"/>
      </rPr>
      <t>Sin Información,Sin Justificación</t>
    </r>
  </si>
  <si>
    <r>
      <t xml:space="preserve">Horas promedio de estadía de los (as) niños (as) en guarderías
</t>
    </r>
    <r>
      <rPr>
        <sz val="10"/>
        <rFont val="Soberana Sans"/>
        <family val="2"/>
      </rPr>
      <t>Sin Información,Sin Justificación</t>
    </r>
  </si>
  <si>
    <r>
      <t xml:space="preserve">Tasa de variación de los lugares para el otorgamiento del servicio de guardería
</t>
    </r>
    <r>
      <rPr>
        <sz val="10"/>
        <rFont val="Soberana Sans"/>
        <family val="2"/>
      </rPr>
      <t>Sin Información,Sin Justificación</t>
    </r>
  </si>
  <si>
    <r>
      <t xml:space="preserve">Porcentaje de asistencia promedio diario
</t>
    </r>
    <r>
      <rPr>
        <sz val="10"/>
        <rFont val="Soberana Sans"/>
        <family val="2"/>
      </rPr>
      <t xml:space="preserve"> Causa : El indicador alcanzó 69.07 % superando la meta esperada de 55.62%,el incremento en el promedio diario de asistencia  se debe a la entrada en operación de todas las guarderías cuidando el aforo de acuerdo con el semáforo epidemiológico de cada entidad. el número de niños inscritos fue menor debido a qué el comportamiento depende de factores como, que los padres usuarios cuenten con un empleo formal con derecho al servicio, la decisión de que los padres inscriba o no a su hijo, la disponibilidad de lugares en la sala de atención conforme a la edad, la tendencia de  retirar a los niños cuando se acercan a la edad preescolar y factores socio-culturales, siendo común que los padres  atrasen el ingreso si pueden dejarlo al cuidado de algún familiar sin embargo, ambos factores influyeron para superar  la meta esperada. Efecto: El cumplimiento del indicador queda por encima de la meta, los menores inscritos que asisten con mayor regularidad a la guardería se benefician de los programas educativos y alimenticios favoreciendo su desarrollo integral. Otros Motivos:</t>
    </r>
  </si>
  <si>
    <r>
      <t xml:space="preserve">Porcentaje de cobertura de la demanda del servicio de guardería
</t>
    </r>
    <r>
      <rPr>
        <sz val="10"/>
        <rFont val="Soberana Sans"/>
        <family val="2"/>
      </rPr>
      <t xml:space="preserve"> Causa : El indicador alcanzó 11.99% de cumplimiento, por debajo de la meta planeada del 12.51% debido al cierre guarderías que terminaron contrato el 31 de diciembre de 2022 y que por diversos motivos no quedaron adjudicados en el proceso de contratación mediante  Licitación Pública Nacional que cada Organismo de Operación Administrativa Desconcentrada llevó a cabo.  Efecto: El Instituto decremento su capacidad instalada afectando la oferta que se tiene para proporcionar el servicio a los niños y niñas que lo requieran, se están realizado actividades para incrementar la cobertura mediante la contrataciones del servicio a través de  licitaciones así como, la promoción de guarderías en empresa y en el campo. Otros Motivos:</t>
    </r>
  </si>
  <si>
    <r>
      <t xml:space="preserve">Porcentaje de satisfacción de los usuarios del servicio de guardería
</t>
    </r>
    <r>
      <rPr>
        <sz val="10"/>
        <rFont val="Soberana Sans"/>
        <family val="2"/>
      </rPr>
      <t>Sin Información,Sin Justificación</t>
    </r>
  </si>
  <si>
    <r>
      <t xml:space="preserve">Porcentaje de cumplimiento en la calidad del servicio
</t>
    </r>
    <r>
      <rPr>
        <sz val="10"/>
        <rFont val="Soberana Sans"/>
        <family val="2"/>
      </rPr>
      <t xml:space="preserve"> Causa : En el primer trimestre  el porcentaje de cumplimiento en la calidad del servicio fue de 92.03% superando la meta esperada del 90.00%, debido a que se realizaron  99 supervisiones mas de las que se tenían programadas que eran 1,170 programada. Efecto: Con la normalización de operaciones de las guarderías, se da cumplimiento del Programa Anual de Trabajo de Supervisión, garantizado el Instituto la calidad del servicio que se les proporciona a los niños en las guarderías de prestación indirecta. Otros Motivos:</t>
    </r>
  </si>
  <si>
    <r>
      <t xml:space="preserve">Porcentaje de ocupación en guarderías
</t>
    </r>
    <r>
      <rPr>
        <sz val="10"/>
        <rFont val="Soberana Sans"/>
        <family val="2"/>
      </rPr>
      <t xml:space="preserve"> Causa : El cumplimiento del indicador fue de 70.65% superando la meta esperada de 67.30% ,el número de niños inscritos fue menor debido a qué el comportamiento depende de factores como, que los padres usuarios cuenten con un empleo formal con derecho al servicio, la decisión de que los padres inscriba o no a su hijo, la disponibilidad de lugares en la sala de atención conforme a la edad, la tendencia de  retirar a los niños cuando se acercan a la edad preescolar y factores socio-culturales, siendo común que los padres  atrasen el ingreso si pueden dejarlo al cuidado de algún familiar. debido al cierre guarderías que terminaron contrato el 31 de diciembre de 2022 y que por diversos motivos no quedaron adjudicados en el proceso de contratación mediante  Licitación Pública Nacional que cada Organismo de Operación Administrativa Desconcentrada llevó a cabo,  sin embargo, ambos factores influyeron para superar  la meta esperada. Efecto: Con el reinicio de actividades de las guarderías y el cambio de semáforo epidemiológico, paulatinamente se está  atendiendo a un mayor número de niños y niñas, contemplándose que en los próximos meses aumente la inscripción y la asistencia continua. Otros Motivos:</t>
    </r>
  </si>
  <si>
    <t>E011</t>
  </si>
  <si>
    <t>Atención a la Salud</t>
  </si>
  <si>
    <t>Contribuir al bienestar social e igualdad mediante la atención médica de los derechohabientes del IMSS para incrementar su esperanza de vida al nacer</t>
  </si>
  <si>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</si>
  <si>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AÑOS</t>
  </si>
  <si>
    <t>La población usuaria del IMSS presenta menor morbilidad</t>
  </si>
  <si>
    <r>
      <t>Tasa de incidencia de enfermedades crónico degenerativas seleccionadas en derechohabientes del IMSS</t>
    </r>
    <r>
      <rPr>
        <i/>
        <sz val="10"/>
        <color indexed="30"/>
        <rFont val="Soberana Sans"/>
      </rPr>
      <t xml:space="preserve">
</t>
    </r>
  </si>
  <si>
    <t>(Total de casos nuevos de enfermedades crónico degenerativas) / (Población adscrita a médico familiar) X 100, 000</t>
  </si>
  <si>
    <t>Tasa de incidencia</t>
  </si>
  <si>
    <t>A Atención médica en servicios de urgencia otorgada</t>
  </si>
  <si>
    <r>
      <t xml:space="preserve">    Porcentaje de pacientes con estancia prolongada (mayor de12 horas) en el área de observación del servicio de urgencias en unidades de segundo nivel    </t>
    </r>
    <r>
      <rPr>
        <i/>
        <sz val="10"/>
        <color indexed="30"/>
        <rFont val="Soberana Sans"/>
      </rPr>
      <t xml:space="preserve">
</t>
    </r>
  </si>
  <si>
    <t xml:space="preserve">(Número de pacientes egresados del área de observación de los servicios de urgencias de segundo nivel, con estancia de más de 12 horas en el año t/ Total de pacientes egresados de los servicios de urgencias, en unidades de segundo nivel en el año t ) X 100  </t>
  </si>
  <si>
    <t>Asegurado</t>
  </si>
  <si>
    <t>B Atención médica otorgada con oportunidad en UMAE</t>
  </si>
  <si>
    <r>
      <t>Porcentaje de pacientes a quienes se les otorga una consulta de especialidad, a los 20 días hábiles o menos a partir de su solicitud, en Unidades Médicas de Alta Especialidad.</t>
    </r>
    <r>
      <rPr>
        <i/>
        <sz val="10"/>
        <color indexed="30"/>
        <rFont val="Soberana Sans"/>
      </rPr>
      <t xml:space="preserve">
</t>
    </r>
  </si>
  <si>
    <t>Número de pacientes referidos de primera vez, con cita programada en especialidades en un plazo de 20 días hábiles o menos, a partir de la presentación de la solicitud en la UMAE en el trimestre t /Total de pacientes referidos, para programar una consulta de especialidades de primera vez, a partir de la presentación de la solicitud en la UMAE en el trimestre t X 100</t>
  </si>
  <si>
    <t>Gestión-Calidad-Trimestral</t>
  </si>
  <si>
    <r>
      <t>Porcentaje de pacientes a quienes se les realiza una cirugía electiva no concertada, a los 20 días hábiles o menos a partir de su solicitud, en Unidades Médicas de Alta Especialidad.</t>
    </r>
    <r>
      <rPr>
        <i/>
        <sz val="10"/>
        <color indexed="30"/>
        <rFont val="Soberana Sans"/>
      </rPr>
      <t xml:space="preserve">
</t>
    </r>
  </si>
  <si>
    <t>(Total de pacientes a quienes se les realiza una intervención quirúrgica electiva no concertada, dentro de los 20 días hábiles o menos a partir de la solicitud del cirujano tratante de la UMAE en el trimestre t) /( Total de pacientes con solicitud otorgada por el médico tratante para cirugía electiva no concertada en UMAE en el trimestre t) X 100</t>
  </si>
  <si>
    <t>C Control adecuado de pacientes con enfermedades crónico degenerativas</t>
  </si>
  <si>
    <r>
      <t xml:space="preserve">Porcentaje de pacientes con Diabetes mellitus tipo 2 en control adecuado de glucemia en  ayuno (70 -130 mg/dl)         </t>
    </r>
    <r>
      <rPr>
        <i/>
        <sz val="10"/>
        <color indexed="30"/>
        <rFont val="Soberana Sans"/>
      </rPr>
      <t xml:space="preserve">
</t>
    </r>
  </si>
  <si>
    <t xml:space="preserve">Número de pacientes con Diabetes mellitus tipo 2 (CIE-10 E11) subsecuentes con cifras de glucemia de 70 a 130 mg/dl en el resultado más reciente de los últimos 3 meses / Total de pacientes con diabetes mellitus tipo 2 subsecuentes atendidos en el periodo x 100         </t>
  </si>
  <si>
    <t>Persona</t>
  </si>
  <si>
    <r>
      <t xml:space="preserve">Porcentaje de pacientes en control adecuado de Hipertensión Arterial Sistémica en Medicina Familiar                  </t>
    </r>
    <r>
      <rPr>
        <i/>
        <sz val="10"/>
        <color indexed="30"/>
        <rFont val="Soberana Sans"/>
      </rPr>
      <t xml:space="preserve">
</t>
    </r>
  </si>
  <si>
    <t xml:space="preserve">Número de pacientes subsecuentes con Diagnóstico de Hipertensión Arterial Sistémica (CIE I10 - I15) con cifras de tensión arterial sistólica menor de 130 mmHg y diastólica de menor 90 mmHg durante el mes t/ Total de pacientes subsecuentes con Diagnóstico de Hipertensión Arterial Sistémica durante el mes t) X 100 </t>
  </si>
  <si>
    <t>D Complicaciones obstétricas y perinatales disminuidas</t>
  </si>
  <si>
    <r>
      <t>Proporción de recién nacidos con prematurez</t>
    </r>
    <r>
      <rPr>
        <i/>
        <sz val="10"/>
        <color indexed="30"/>
        <rFont val="Soberana Sans"/>
      </rPr>
      <t xml:space="preserve">
</t>
    </r>
  </si>
  <si>
    <t>Total de recién nacidos vivos menores de 37 semanas de gestación, en un periodo y área geográfica determinados/Total de recién nacidos vivos del mismo periodo y área geográfica * 100</t>
  </si>
  <si>
    <r>
      <t>Porcentaje de mujeres con preeclampsia - eclampsia</t>
    </r>
    <r>
      <rPr>
        <i/>
        <sz val="10"/>
        <color indexed="30"/>
        <rFont val="Soberana Sans"/>
      </rPr>
      <t xml:space="preserve">
</t>
    </r>
  </si>
  <si>
    <t>(Egresos hospitalarios con diagnóstico de preeclampsia-eclampsia (CIE 10, códigos O13, O14, O15, O16))/(Total de egresos hospitalarios (en el post parto y post aborto) menos los abortos (CIE10 códigos O00 a O08))*100</t>
  </si>
  <si>
    <t>E Programa Integral para prevenir y controlar las Infecciones Asociadas a la Atención de la Salud</t>
  </si>
  <si>
    <r>
      <t xml:space="preserve">Tasa de Infecciones Nosocomiales por 1,000 días estancia en Unidades Médicas Hospitalarias de 20 o más camas censables.    </t>
    </r>
    <r>
      <rPr>
        <i/>
        <sz val="10"/>
        <color indexed="30"/>
        <rFont val="Soberana Sans"/>
      </rPr>
      <t xml:space="preserve">
</t>
    </r>
  </si>
  <si>
    <t>(Número de Infecciones Asociadas a la Atención de la Salud en Unidades de Segundo nivel de 20 o más camas censables y en Unidades Médicas de Alta Especialidad durante el año   / Total de días estancia en unidades de Segundo nivel de 20 o más camas censables y en Unidades Médicas de Alta Especialidad) durante el año    x 1,000</t>
  </si>
  <si>
    <t>A 1 Otorgamiento de consulta en urgencias</t>
  </si>
  <si>
    <r>
      <t xml:space="preserve">Índice consultas de urgencias por 1000 derechohabientes en unidades de segundo nivel    </t>
    </r>
    <r>
      <rPr>
        <i/>
        <sz val="10"/>
        <color indexed="30"/>
        <rFont val="Soberana Sans"/>
      </rPr>
      <t xml:space="preserve">
</t>
    </r>
  </si>
  <si>
    <t xml:space="preserve">(Total de consultas de urgencias otorgadas en unidades de segundo nivel / total de derechohabientes adscritos a médico familiar) X 1000    </t>
  </si>
  <si>
    <t>B 2 Programación de atención médica y quirúrgica en Unidades Médicas de Alta Especialidad.</t>
  </si>
  <si>
    <r>
      <t>Total de consultas de primera vez otorgadas en Unidades Médicas de Alta Especialidad</t>
    </r>
    <r>
      <rPr>
        <i/>
        <sz val="10"/>
        <color indexed="30"/>
        <rFont val="Soberana Sans"/>
      </rPr>
      <t xml:space="preserve">
</t>
    </r>
  </si>
  <si>
    <t>Promedio de consultas de especialidad por hora/médico en Unidades Médicas de Alta Especialidad en el trimestre t</t>
  </si>
  <si>
    <t>Consulta</t>
  </si>
  <si>
    <r>
      <t>Total de cirugías electivas programadas en Unidades Médicas de Alta Especialidad</t>
    </r>
    <r>
      <rPr>
        <i/>
        <sz val="10"/>
        <color indexed="30"/>
        <rFont val="Soberana Sans"/>
      </rPr>
      <t xml:space="preserve">
</t>
    </r>
  </si>
  <si>
    <t xml:space="preserve">Promedio de cirugía efectiva por sala quirúrgica en Unidades Médicas de Alta Especialidad en el trimestre t  </t>
  </si>
  <si>
    <t>Cirugías</t>
  </si>
  <si>
    <t>C 3 Suministro de medicamentos</t>
  </si>
  <si>
    <r>
      <t>Porcentaje de surtimiento de recetas médicas</t>
    </r>
    <r>
      <rPr>
        <i/>
        <sz val="10"/>
        <color indexed="30"/>
        <rFont val="Soberana Sans"/>
      </rPr>
      <t xml:space="preserve">
</t>
    </r>
  </si>
  <si>
    <t>(Total de recetas de medicamentos atendidas/Total de recetas individuales de medicamentos presentadas)*100</t>
  </si>
  <si>
    <t>Recetas</t>
  </si>
  <si>
    <t>C 4 Atención a pacientes con enfermedades crónicas en unidades de medicina familiar</t>
  </si>
  <si>
    <r>
      <t xml:space="preserve">Pacientes subsecuentes con diagnóstico de Diabetes Mellitus tipo 2         </t>
    </r>
    <r>
      <rPr>
        <i/>
        <sz val="10"/>
        <color indexed="30"/>
        <rFont val="Soberana Sans"/>
      </rPr>
      <t xml:space="preserve">
</t>
    </r>
  </si>
  <si>
    <t xml:space="preserve">Número total de pacientes subsecuentes con diagnóstico de Diabetes Mellitus tipo 2 que acuden a la consulta de medicina familiar         </t>
  </si>
  <si>
    <r>
      <t xml:space="preserve">Pacientes con diagnóstico de Hipertensión Arterial Sistémica que acuden de manera subsecuente a la consulta de Medicina Familiar                 </t>
    </r>
    <r>
      <rPr>
        <i/>
        <sz val="10"/>
        <color indexed="30"/>
        <rFont val="Soberana Sans"/>
      </rPr>
      <t xml:space="preserve">
</t>
    </r>
  </si>
  <si>
    <t xml:space="preserve">Número total de pacientes subsecuentes con Diagnóstico de Hipertensión Arterial Sistémica que acuden a la consulta de medicina familiar          </t>
  </si>
  <si>
    <t>D 5 Atención adecuada de las pacientes embarazadas</t>
  </si>
  <si>
    <r>
      <t xml:space="preserve">Promedio de atenciones prenatales por embarazada    </t>
    </r>
    <r>
      <rPr>
        <i/>
        <sz val="10"/>
        <color indexed="30"/>
        <rFont val="Soberana Sans"/>
      </rPr>
      <t xml:space="preserve">
</t>
    </r>
  </si>
  <si>
    <t xml:space="preserve">(Total de consultas para la vigilancia prenatal/Total de consultas de primera vez para la vigilancia prenatal)     </t>
  </si>
  <si>
    <r>
      <t xml:space="preserve">Oportunidad de inicio de la vigilancia prenatal    </t>
    </r>
    <r>
      <rPr>
        <i/>
        <sz val="10"/>
        <color indexed="30"/>
        <rFont val="Soberana Sans"/>
      </rPr>
      <t xml:space="preserve">
</t>
    </r>
  </si>
  <si>
    <t xml:space="preserve">(Consultas prenatales de primera vez, en el primer trimestre de la gestación/ Total de consultas prenatales de primera vez ) X 100    </t>
  </si>
  <si>
    <t>E 6 Limpieza de las Unidades Médicas.</t>
  </si>
  <si>
    <r>
      <t>Eficacia del Proceso del Control de Ambientes Físicos</t>
    </r>
    <r>
      <rPr>
        <i/>
        <sz val="10"/>
        <color indexed="30"/>
        <rFont val="Soberana Sans"/>
      </rPr>
      <t xml:space="preserve">
</t>
    </r>
  </si>
  <si>
    <t>(Promedio nacional mensual del registro resultante de la suma de las calificaciones obtenidas del Nivel Integral de Limpieza (NIL) por las Delegaciones y UMAE en el mes del informe / Número de entidades del sistema que enviaron el reporte)</t>
  </si>
  <si>
    <r>
      <t xml:space="preserve">Tasa de incidencia de enfermedades crónico degenerativas seleccionadas en derechohabientes del IMSS
</t>
    </r>
    <r>
      <rPr>
        <sz val="10"/>
        <rFont val="Soberana Sans"/>
        <family val="2"/>
      </rPr>
      <t>Sin Información,Sin Justificación</t>
    </r>
  </si>
  <si>
    <r>
      <t xml:space="preserve">    Porcentaje de pacientes con estancia prolongada (mayor de12 horas) en el área de observación del servicio de urgencias en unidades de segundo nivel    
</t>
    </r>
    <r>
      <rPr>
        <sz val="10"/>
        <rFont val="Soberana Sans"/>
        <family val="2"/>
      </rPr>
      <t>Sin Información,Sin Justificación</t>
    </r>
  </si>
  <si>
    <r>
      <t xml:space="preserve">Porcentaje de pacientes a quienes se les otorga una consulta de especialidad, a los 20 días hábiles o menos a partir de su solicitud, en Unidades Médicas de Alta Especialidad.
</t>
    </r>
    <r>
      <rPr>
        <sz val="10"/>
        <rFont val="Soberana Sans"/>
        <family val="2"/>
      </rPr>
      <t xml:space="preserve"> Causa : El cumplimiento de este indicador fue de 105.5 puntos porcentuales de la meta comprometida.  La pandemia por SARS CoV 2 durante el año 2021 con sus diferentes variedades influyó en el cierre de la consulta externa, se implementó la recuperación de los servicios de salud que continúan hasta el momento para otorgar con oportunidad una consulta de especialidad. Efecto: 1) Para recuperar la oportunidad de la consulta externa se inició la Estrategia Nacional de Recuperación de Servicios de Salud frente a la Pandemia COVID-19, a través de las jornadas locales y nacionales de atención de consulta externa en las Unidades Médicas de Alta Especialidad.  2) Las agendas de consulta, como se esperaba, se encuentran saturadas dado que las consultas subsecuentes nuevamente se incrementaron lo que limita la oportunidad en la consulta externa de especialidad, los resultados corresponden solo a los meses de enero a febrero. Otros Motivos:Información preliminar de enero a febrero proporcionada por la División de Información en Salud.</t>
    </r>
  </si>
  <si>
    <r>
      <t xml:space="preserve">Porcentaje de pacientes a quienes se les realiza una cirugía electiva no concertada, a los 20 días hábiles o menos a partir de su solicitud, en Unidades Médicas de Alta Especialidad.
</t>
    </r>
    <r>
      <rPr>
        <sz val="10"/>
        <rFont val="Soberana Sans"/>
        <family val="2"/>
      </rPr>
      <t xml:space="preserve"> Causa : Este indicador tuvo un logro de 83.8 puntos porcentuales de la meta esperada debido a lo siguiente:  1) Se mantiene la recuperación de los servicios de salud implementados, posterior a la pandemia por COVID 19, mismas que se realizan los fines de semana de acuerdo a las metas de cada Unidad Médica. Efecto: 1)La resolución quirúrgica oportuna disminuye la morbi-mortalidad en los derechohabientes.  2)Se realizan jornadas quirúrgicas nacionales y locales en las Unidades Médicas de Alta Especialidad con la finalidad de abatir las cirugías rezagadas.  3)La información solo es preliminar y abarca de enero a febrero. Se contempla, se logre la meta al contar con la información completa del trimestre. Otros Motivos:Información preliminar de enero a febrero proporcionada por la División de Información en Salud.</t>
    </r>
  </si>
  <si>
    <r>
      <t xml:space="preserve">Porcentaje de pacientes con Diabetes mellitus tipo 2 en control adecuado de glucemia en  ayuno (70 -130 mg/dl)         
</t>
    </r>
    <r>
      <rPr>
        <sz val="10"/>
        <rFont val="Soberana Sans"/>
        <family val="2"/>
      </rPr>
      <t xml:space="preserve"> Causa : En el primer trimestre de 2022, el avance reportado de 36.2% de pacientes con control adecuado de Diabetes Mellitus tipo 2 que acudieron a consulta de medicina familiar, reflejó un cumplimiento mayor a la meta programada de 34.6%. Los factores que contribuyeron fueron: el comportamiento de la pandemia por COVID-19, las acciones específicas realizadas en este grupo vulnerable para disminuir el riesgo de contagio en las salas de espera, como el uso de Receta Resurtible en pacientes identificados como clínicamente controlados, para proporcionar su tratamiento farmacológico cada 3 meses, lo que contribuye al control de su enfermedad. Efecto: El logro obtenido permitió brindar atención médica, orientación y tratamiento farmacológico para contribuir a mejorar el control de los pacientes con Diabetes Mellitus que asisten de manera subsecuente a las Unidades de Medicina Familiar, a pesar de la pandemia por COVID-19, con la finalidad de disminuir la presencia de complicaciones a corto plazo. Otros Motivos:Información con base al comportamiento de enero-febrero, estimado para el mes de marzo 2022.</t>
    </r>
  </si>
  <si>
    <r>
      <t xml:space="preserve">Porcentaje de pacientes en control adecuado de Hipertensión Arterial Sistémica en Medicina Familiar                  
</t>
    </r>
    <r>
      <rPr>
        <sz val="10"/>
        <rFont val="Soberana Sans"/>
        <family val="2"/>
      </rPr>
      <t xml:space="preserve"> Causa : En el primer trimestre de 2022, el avance reportado de 59.8% de pacientes con control adecuado de Hipertensión Arterial que acudieron a consulta de medicina familiar, reflejó un cumplimiento menor a la meta programada de 62.1%. Los factores que contribuyeron fueron: el comportamiento de la pandemia por COVID-19, las acciones específicas realizadas en este grupo vulnerable para disminuir el riesgo de contagio en las salas de espera, como el uso de Receta Resurtible en pacientes identificados como clínicamente controlados, para proporcionar su tratamiento farmacológico cada 3 meses, lo que contribuye al control de su enfermedad. Efecto: El logro obtenido permitió otorgar atención médica y tratamiento farmacológico para contribuir en el control de los pacientes con Hipertensión Arterial que asisten de manera subsecuente a las Unidades de Medicina Familiar, a pesar de la pandemia por COVID-19, asimismo, se optimizaron los recursos en las unidades de primer nivel, mediante la implementación de estrategias como la expedición de Receta Resurtible para pacientes clínicamente controlados, liberando espacios en la consulta externa de Medicina Familiar para atención de pacientes no controlados o con otras comorbilidades. Otros Motivos:Información con base al comportamiento de enero-febrero, estimado para el mes de marzo 2022.</t>
    </r>
  </si>
  <si>
    <r>
      <t xml:space="preserve">Proporción de recién nacidos con prematurez
</t>
    </r>
    <r>
      <rPr>
        <sz val="10"/>
        <rFont val="Soberana Sans"/>
        <family val="2"/>
      </rPr>
      <t xml:space="preserve"> Causa : El avance reportado de 8.98 en el primer trimestre de 2022, representa una mejoría respecto al periodo previo reportado al cierre diciembre 2021 ,que era de 10.46. Este avance reportado en el primer trimestre de 2022 representa un porcentaje de cumplimiento al 105.5% , el cual refleja un avance importante para el desempeño esperado. El diagnóstico oportuno de enfermedad hipertensiva e infecciones genitourinaria para disminuir el riesgo de parto pretérmino nos permiten establecer medidas para disminuir el parto pretérmino en este grupo de pacientes.  Los nacimientos prematuros en el mundo y en el IMSS es la causa más frecuente de morbilidad y mortalidad neonatal.  Aunado a esta problemática mundial, se asocia :  a) Mujeres con embarazos a edad avanzada, técnicas de reproducción asistida para la infertilidad, mujeres crónicamente enfermas . b) El aumento en el riesgo de parto pretérmino y prematurez secundario a la presencia de factores de riesgo para desencadenar preeclampsia-eclampsia.  d) Inconsistencias en el registro de recién nacidos, las semanas de gestación y el peso al nacer. Efecto: El embarazo en los extremos de la edad reproductiva, aunada a que la mujeres con infertilidad primaria ,recurren a técnicas de reproducción asistida, aumenta el riesgo de prematurez. Asimismo, el elevado índice de enfermedad hipertensiva del embarazo obliga a la interrupción prematura del mismo, el cual condiciona nacimientos prematuros. Otros Motivos:Los datos corresponden al periodo enero-febrero 2022, última información disponible en la DIS/IMSS.</t>
    </r>
  </si>
  <si>
    <r>
      <t xml:space="preserve">Porcentaje de mujeres con preeclampsia - eclampsia
</t>
    </r>
    <r>
      <rPr>
        <sz val="10"/>
        <rFont val="Soberana Sans"/>
        <family val="2"/>
      </rPr>
      <t xml:space="preserve"> Causa : El avance reportado de 10.38 en el primer trimestre de 2022, indica una mejora en el resultado obtenido en el cierre del mes de diciembre 2021, con 11.24 registrado. El avance reportado en el primer trimestre de 2022 representa un porcentaje de cumplimiento del 96.6% a febrero 2022. Se logra una disminución en este indicador, debido a que durante el periodo reportado anteriormente se encontraba la 4ta ola de enfermedad por COVID- 19, misma que condicionaba un estado hipertensivo en las mujeres embarazadas como enfermedad asociada.  Sin embargo, aún no se logra la meta debido a que el rango esperado en la población de América Latina corresponde a 5-12% , mismo que aún se conserva. Dentro de los factores que contribuyen al avance reportado, se asocian los embarazos en los límites de edad reproductiva, es decir, embarazos en mujeres adolescentes y mujeres mayores de 35 años, y a la utilización de técnicas de reproducción asistida en el grupo de mujeres con infertilidad . La enfermedad por COVID- 19, causante de la pandemia mundial, obligó al confinamiento domiciliario, el cual trajo consigo un elevado índice de obesidad dentro de la población , la cual se considera como un factor de riesgo preconcepcional para presentar Preeclampsia-Eclampsia.  Efecto: El logro obtenido se atribuye a la disminución de casos por enfermedad por COVID- 19, la cual trae consigo diferentes complicaciones, una de ella asociado a enfermedad hipertensiva del embarazo. El confinamiento en domicilio, por la pandemia por COVID- 19, trajo consigo un elevado índice de obesidad entre la población de mujeres, el cual eleva el riesgo de preeclampsia- eclampsia. Otros Motivos:Información del período enero-febrero 2022, última disponible en la DIS/IMSS.</t>
    </r>
  </si>
  <si>
    <r>
      <t xml:space="preserve">Tasa de Infecciones Nosocomiales por 1,000 días estancia en Unidades Médicas Hospitalarias de 20 o más camas censables.    
</t>
    </r>
    <r>
      <rPr>
        <sz val="10"/>
        <rFont val="Soberana Sans"/>
        <family val="2"/>
      </rPr>
      <t xml:space="preserve"> Causa : Recuperación de servicios de atención médica y des-reconversión hospitalaria por la Pandemia COVID-19 de unidades de segundo y tercer nivel de atención y al fortalecimiento de la vigilancia epidemiológica, prevención y control de las infecciones asociadas a la atención de la salud.    Efecto: Mejora en la notificación, identificación y registro de las IAAS en la plataforma en línea de IAAS (infecciones asociadas a la atención de la salud), e implementación de medidas preventivas al interior de las unidades, para la atención de pacientes con la COVID-19 que ha impactado en la disminución de las IAAS. Otros Motivos:Posible efecto derivado de la contingencia por COVID-19 y la tendencia en el incremento de casos de acuerdo con el comportamiento epidemiológico de la pandemia, que genera una mayor ocupación hospitalaria por este padecimiento, reconversión y des reconversión, así como la implementación de estrategias de prevención de infecciones entre el personal de salud, como el, fortalecimiento de las precauciones estándar y por mecanismo de transmisión y el programa institucional de higiene de manos, así como, la jornada de recuperación de los servicios. </t>
    </r>
  </si>
  <si>
    <r>
      <t xml:space="preserve">Índice consultas de urgencias por 1000 derechohabientes en unidades de segundo nivel    
</t>
    </r>
    <r>
      <rPr>
        <sz val="10"/>
        <rFont val="Soberana Sans"/>
        <family val="2"/>
      </rPr>
      <t xml:space="preserve"> Causa : De acuerdo al manual metodológico de indicadores vigente, el indicador CAISN05 se reporta con desempeño bajo incremento de pacientes atendidos en primer nivel, a una menor demanda en los servicios de urgencia de segundo nivel por la contingencia por COVID 19 y por el envío consensuado de urgencias sentidas (color verde y azul) a primer nivel de atención. Efecto: Una menor demanda de atención de servicios de urgencias en segundo nivel. Otros Motivos:Información correspondiente al mes de enero de 2022.</t>
    </r>
  </si>
  <si>
    <r>
      <t xml:space="preserve">Total de consultas de primera vez otorgadas en Unidades Médicas de Alta Especialidad
</t>
    </r>
    <r>
      <rPr>
        <sz val="10"/>
        <rFont val="Soberana Sans"/>
        <family val="2"/>
      </rPr>
      <t xml:space="preserve"> Causa : Se obtuvo un logro del 68.75 puntos porcentuales a la meta comprometida, como parte de la estrategia de la recuperación de servicios, continúan las jornadas locales y nacionales en este rubro con el objetivo de otorgar consultas de especialidad de primera vez. Efecto: 1) El incremento en las consultas subsecuentes limita los espacios físicos de las consultas de especialidad de primera vez. Se realizan jornadas locales y nacionales, pues otorgar consultas de especialidad influye en el diagnóstico y tratamiento oportuno de pacientes que requieren de tratamientos especializados que se encuentran en las Unidades Médicas de Alta Especialidad.  2) El reporte abarca los meses de enero a febrero. Al contar con los datos completos del trimestre se espera cumplir la meta. Otros Motivos:Información preliminar de enero a febrero proporcionada por la División de Información en Salud.</t>
    </r>
  </si>
  <si>
    <r>
      <t xml:space="preserve">Total de cirugías electivas programadas en Unidades Médicas de Alta Especialidad
</t>
    </r>
    <r>
      <rPr>
        <sz val="10"/>
        <rFont val="Soberana Sans"/>
        <family val="2"/>
      </rPr>
      <t xml:space="preserve"> Causa : El cumplimiento en este indicador fue de 62.11 puntos porcentuales respecto a  la meta esperada.  1) Como parte de las estrategias pos pandemia por el COVID 19 se implementaron las Jornadas Nacionales Locales y Nacionales con la finalidad de realizar cirugias de manera oportuna.  Efecto: 1) De acuerdo con la Estrategia Nacional de Recuperación de Servicios de Salud frente a la pandemia COVID-19, se realizaron jornadas quirúrgicas nacionales y locales en las Unidades Médicas de Alta Especialidad para abatir las cirugías rezagadas y otorgar atenciones de manera oportuna.   2)La información es preliminar hasta el mes de febrero, se espera que con los datos del trimestre se alcancen las metas.  Otros Motivos:Información preliminar de enero a febrero proporcionada por la División de Información en Salud.</t>
    </r>
  </si>
  <si>
    <r>
      <t xml:space="preserve">Porcentaje de surtimiento de recetas médicas
</t>
    </r>
    <r>
      <rPr>
        <sz val="10"/>
        <rFont val="Soberana Sans"/>
        <family val="2"/>
      </rPr>
      <t xml:space="preserve"> Causa : La demanda de medicamentos ha presentado variaciones considerables en los consumos a lo largo de la pandemia por el virus SARS-CoV2 (COVID 19). Para el primer trimestre 2022 la emisión de recetas expedidas en las unidades médicas se ha incrementado, lo cual representa un mayor consumo de medicamentos. Efecto: El nivel de atención de recetas de medicamentos en el primer trimestre es de 91.72%, lo que representa un incremento del 1.8 % con respecto al último trimestre del 2021, sin embargo representa una disminución de -3.28%, respecto a la meta establecida para este periodo. Con la finalidad de contener situaciones que pongan en riesgo la continuidad de los tratamientos, se realizan actividades en materia de abasto con sustento en la normatividad institucional vigente, con el objetivo de incrementar el nivel de surtimiento de recetas en las Unidades Médicas.  Otros Motivos:</t>
    </r>
  </si>
  <si>
    <r>
      <t xml:space="preserve">Pacientes subsecuentes con diagnóstico de Diabetes Mellitus tipo 2         
</t>
    </r>
    <r>
      <rPr>
        <sz val="10"/>
        <rFont val="Soberana Sans"/>
        <family val="2"/>
      </rPr>
      <t xml:space="preserve"> Causa : En el primer trimestre de 2022, el avance reportado de 3,577,535 pacientes con Diabetes Mellitus tipo 2 que acudieron mensualmente a consulta de medicina familiar, reflejó un resultado menor a la meta programada de 3,962,708 pacientes. Los factores que contribuyeron fueron: el comportamiento de la pandemia por COVID-19, ya que se realizaron acciones específicas en este grupo vulnerable para disminuir el riesgo de contagio en las salas de espera, como la expedición de Receta Resurtible en pacientes clínicamente controlados, para proporcionar su tratamiento farmacológico cada 3 meses, lo que repercutió en la disminución de la asistencia de este grupo de personas. En el trimestre anterior la afluencia fue mayor a la esperada, sin embargo, con el tratamiento farmacológico otorgado, en este último trimestre la afluencia ha disminuido como consecuencia probablemente de un mejor control de la enfermedad. Efecto: El logro obtenido permitió brindar atención médica y tratamiento farmacológico para contribuir en el control de los pacientes con Diabetes Mellitus tipo 2 que asisten de manera subsecuente a las Unidades de Medicina Familiar, a pesar de la pandemia por COVID-19. Otros Motivos:Información con base al comportamiento de enero-febrero, estimado para el mes de marzo 2022.</t>
    </r>
  </si>
  <si>
    <r>
      <t xml:space="preserve">Pacientes con diagnóstico de Hipertensión Arterial Sistémica que acuden de manera subsecuente a la consulta de Medicina Familiar                 
</t>
    </r>
    <r>
      <rPr>
        <sz val="10"/>
        <rFont val="Soberana Sans"/>
        <family val="2"/>
      </rPr>
      <t xml:space="preserve"> Causa : En el primer trimestre de 2022, el avance reportado de 4,344,186 pacientes con Hipertensión Arterial que acudieron mensualmente a consulta de medicina familiar, reflejó un resultado menor a la meta programada de 4,973,969 pacientes. Los factores que contribuyeron fueron: el comportamiento de la pandemia por COVID-19, ya que se realizaron acciones específicas en este grupo vulnerable para disminuir el riesgo de contagio en las salas de espera, como la expedición de Receta Resurtible en pacientes clínicamente controlados, para proporcionar su tratamiento farmacológico cada 3 meses, lo que repercutió en la disminución de la asistencia de este grupo de personas. Efecto: El logro obtenido permitió brindar atención médica y tratamiento farmacológico para contribuir en el control de los pacientes con Hipertensión Arterial que asisten de manera subsecuente a las Unidades de Medicina Familiar, a pesar de la pandemia por COVID-19. Otros Motivos:Información con base al comportamiento de enero-febrero, estimado para el mes de marzo 2022.</t>
    </r>
  </si>
  <si>
    <r>
      <t xml:space="preserve">Promedio de atenciones prenatales por embarazada    
</t>
    </r>
    <r>
      <rPr>
        <sz val="10"/>
        <rFont val="Soberana Sans"/>
        <family val="2"/>
      </rPr>
      <t xml:space="preserve"> Causa : Informacion al mes de enero de 2022.                                                                                 El avance reportado de 5.6 consultas otorgadas por embarazada, permitió un porcentaje de cumplimiento de 93.33% para el primer trimestre de 2021, lo que permitió un avance ligeramente inferior a la meta programada de 6 consultas. Los factores que contribuyeron al resultado reportado se traduce que cada embarazada  acude menos a consulta de vigilancia prenatal en promedio de 5 a 6 ocasiones a su Unidad de Medicina Familiar. El logro de este indicador  en el  periodo de medición (mes de enero) no se alcanzó principalmente debido a la contingencia por COVID-19, ya que disminuyó la afluencia de mujeres embarazadas (población vulnerable).               Efecto: Se propicia que la embarazada asista a la vigilancia prenatal en forma periódica, lo cual contribuye a la detección oportuna de signos y síntomas que pudieran complicar el embarazo.  Otros Motivos:El logro de estos indicadores no se alcanzó debido a la contingencia por COVID-19, ya que las mujeres embarazadas (población vulnerable) acudieron menos a consulta para evitar el riesgo de infección.</t>
    </r>
  </si>
  <si>
    <r>
      <t xml:space="preserve">Oportunidad de inicio de la vigilancia prenatal    
</t>
    </r>
    <r>
      <rPr>
        <sz val="10"/>
        <rFont val="Soberana Sans"/>
        <family val="2"/>
      </rPr>
      <t xml:space="preserve"> Causa : Inrormación al mes de enero de 2022.                                                                                          El avance reportado de  51.8%,  permitió un porcentaje de cumplimiento de meta de 97.74%  para el primer trimestre de 2022, lo que permitió un avance ligeramente inferior a la meta programada de 53.0%. Los factores que contribuyeron al resultado reportado fueron: En la actualidad, ya no es obligatorio que la embarazada acuda a la atención prenatal, si ella no va a atenderse en el Instituto, simplemente con que se presente a partir de la semana 34 de gestación para la expedición de su incapacidad por maternidad,  pero aún así se han incrementado la asistencia y esto ha repercutido de forma positivo para el cumplimiento de la meta.  Efecto: La finalidad de iniciar tempranamente la atención prenatal es brindarle todas las acciones médico preventivas para poder culminar la gestación a término, con la madre y el producto saludables. Otros Motivos:En la actualidad, ya no es obligatorio que la embarazada acuda a la atención prenatal, si ella no va a atenderse en el Instituto, simplemente con que se presente a partir de la semana 34 de gestación para la expedición de su incapacidad por maternidad, esto ha impactado de manera negativa en el cumplimiento de la meta.</t>
    </r>
  </si>
  <si>
    <r>
      <t xml:space="preserve">Eficacia del Proceso del Control de Ambientes Físicos
</t>
    </r>
    <r>
      <rPr>
        <sz val="10"/>
        <rFont val="Soberana Sans"/>
        <family val="2"/>
      </rPr>
      <t xml:space="preserve"> Causa : Se registró un avance de 86.02 en el periodo de enero a marzo de 2022, por lo que se alcanzó un cumplimiento de 86.02 de la meta establecida,  debido en algunos casos a la vacancia de plazas de limpieza, sin embargo se continua dando prioridad a la limpieza de áreas de alto riesgo como: terapias intensivas, quirófanos, hospitalización, urgencias, hemodiálisis y CEyE sin desatender salas de espera, circulaciones, áreas de urgencia y consultorios entre otros servicios, manteniendo un nivel adecuado de limpieza en las mismas.     Efecto: Toda vez que  las áreas administrativas en OOAD y de UMAE, han realizado la gestión para la cobertura de plazas vacantes, estas se cubren en diversos casos con personal temporal,  y con apoyo de personal de otras unidades así como, dando continuidad a la capacitación continua en aspectos de limpieza y desinfección de áreas al personal de limpieza e higiene. Otros Motivos:Las Jefaturas de Departamento de Conservación y Servicios Generales (JDCSG) en Delegaciones y UMAE así como los Gerentes de Conservación en Centros Vacacionales, elaboran e integrarán mensualmente los Informes del NIC y el de los Indicadores de Desempeño de las Jefaturas y Gerencias de Conservación, considerando la meta programada para el NIC en el período determinado; mismos que envían al Área de Evaluación de la División de Conservación dentro de los primeros 10 días naturales de cada mes posterior al que se reporta, para su registro y validación, a fin de dar cumplimiento al proceso de elaboración del Informe del Nivel Integral de Conservación (NIC), el cual se elabora en un mes.</t>
    </r>
  </si>
  <si>
    <t>E012</t>
  </si>
  <si>
    <t>Prestaciones sociales</t>
  </si>
  <si>
    <t>9 - Otros de Seguridad Social y Asistencia Social</t>
  </si>
  <si>
    <t>8 - Prestaciones sociales eficientes</t>
  </si>
  <si>
    <t>Contribuir al bienestar social e igualdad mediante la mejora en el bienestar social de las personas con acceso a seguridad social y servicios de salud por afiliación al IMSS.</t>
  </si>
  <si>
    <r>
      <t>Proporción de personas con acceso a seguridad social que tienen acceso a servicios de salud por afiliación al IMSS.</t>
    </r>
    <r>
      <rPr>
        <i/>
        <sz val="10"/>
        <color indexed="30"/>
        <rFont val="Soberana Sans"/>
      </rPr>
      <t xml:space="preserve">
</t>
    </r>
  </si>
  <si>
    <t>(Personas con acceso a seguridad social y servicios de salud por afiliación al IMSS en el año t / Personas en situación de pobreza o vulnerabilidad en el año t)*100</t>
  </si>
  <si>
    <t xml:space="preserve">Porcentaje de la población </t>
  </si>
  <si>
    <t>Estratégico-Eficacia-Bienal</t>
  </si>
  <si>
    <t>Personas con acceso a seguridad social y servicios de salud por afiliación al IMSS mejoran su bienestar social</t>
  </si>
  <si>
    <r>
      <t>Índice de prestaciones sociales (IPS)</t>
    </r>
    <r>
      <rPr>
        <i/>
        <sz val="10"/>
        <color indexed="30"/>
        <rFont val="Soberana Sans"/>
      </rPr>
      <t xml:space="preserve">
</t>
    </r>
  </si>
  <si>
    <t>IPS=[(Porcentaje obtenido en el Nivel Integral de Conservación en los Centros Vacacionales en el año t)+ (Porcentaje de satisfacción de los servicios otorgados en los Velatorios IMSS-FIBESO en el año t)+ (Porcentaje de cursos y talleres impartidos respecto los planeados en el año t)]/3</t>
  </si>
  <si>
    <t>Índice</t>
  </si>
  <si>
    <t>A Cursos y talleres de capacitación y adiestramiento técnico, promoción de la salud, cultura física y deporte y desarrollo cultural otorgados</t>
  </si>
  <si>
    <r>
      <t>Tasa de Variación de usuarios de cursos y talleres de cultura  física y deporte , capacitación y adiestramiento  técnico, desarrollo cultural y promoción de la salud realizados respecto al periodo anterior</t>
    </r>
    <r>
      <rPr>
        <i/>
        <sz val="10"/>
        <color indexed="30"/>
        <rFont val="Soberana Sans"/>
      </rPr>
      <t xml:space="preserve">
</t>
    </r>
  </si>
  <si>
    <t>[( Usuarios de cursos y talleres de capacitación y adiestramiento, promoción de la salud, cultura y deporte y desarrollo cultural  en el periodo / Usuarios de cursos y talleres de capacitación y adiestramiento, promoción de la salud, cultura y deporte y desarrollo cultural  en el periodo anterior)-1]*100</t>
  </si>
  <si>
    <t>B Servicios funerarios prestados</t>
  </si>
  <si>
    <r>
      <t>Variación porcentual de finados captados respecto al mismo periodo del año anterior</t>
    </r>
    <r>
      <rPr>
        <i/>
        <sz val="10"/>
        <color indexed="30"/>
        <rFont val="Soberana Sans"/>
      </rPr>
      <t xml:space="preserve">
</t>
    </r>
  </si>
  <si>
    <t xml:space="preserve">(Número de servicios contratados al trimestre n del año t / Número de servicios contratados al trimestre n del año t-1) * 100 </t>
  </si>
  <si>
    <t>C Centros Vacacionales que propician actividades de esparcimiento (recreación, deporte e integración) visitados</t>
  </si>
  <si>
    <r>
      <t>Variación porcentual de los usuarios atendidos en los centros vacacionales que propician actividades de esparcimiento</t>
    </r>
    <r>
      <rPr>
        <i/>
        <sz val="10"/>
        <color indexed="30"/>
        <rFont val="Soberana Sans"/>
      </rPr>
      <t xml:space="preserve">
</t>
    </r>
  </si>
  <si>
    <t xml:space="preserve">[(Número de usuarios atendidos al trimestre n del año t / Número de usuarios atendidos al trimestre n del año t-1)] * 100 </t>
  </si>
  <si>
    <t>A 1 Programar cursos y talleres de desarrollo cultural</t>
  </si>
  <si>
    <r>
      <t>% de inscritos a cursos y talleres de Desarrollo Cultural</t>
    </r>
    <r>
      <rPr>
        <i/>
        <sz val="10"/>
        <color indexed="30"/>
        <rFont val="Soberana Sans"/>
      </rPr>
      <t xml:space="preserve">
</t>
    </r>
  </si>
  <si>
    <t>(No. de personas inscritas a cursos y talleres de Desarrollo Cultural/No. de personas inscritas a cursos y talleres de Desarrollo Cultural Programadas)*100</t>
  </si>
  <si>
    <t>A 2 Programar cursos y talleres de promoción a la salud</t>
  </si>
  <si>
    <r>
      <t xml:space="preserve">% de inscritos a cursos y talleres de Promoción de la Salud </t>
    </r>
    <r>
      <rPr>
        <i/>
        <sz val="10"/>
        <color indexed="30"/>
        <rFont val="Soberana Sans"/>
      </rPr>
      <t xml:space="preserve">
</t>
    </r>
  </si>
  <si>
    <t>(No. de personas inscritas a cursos y talleres de Promoción de la Salud/No. de personas inscritas a cursos y talleres de Promoción de la Salud Programadas)*100</t>
  </si>
  <si>
    <t>A 3 Programar cursos y talleres de bienestar social</t>
  </si>
  <si>
    <r>
      <t>% de inscritos a cursos y talleres de Bienestar Social</t>
    </r>
    <r>
      <rPr>
        <i/>
        <sz val="10"/>
        <color indexed="30"/>
        <rFont val="Soberana Sans"/>
      </rPr>
      <t xml:space="preserve">
</t>
    </r>
  </si>
  <si>
    <t>(No. de personas inscritas a cursos y talleres de Bienestar Social/No. de personas inscritas a cursos y talleres de Bienestar Social Programadas)*100</t>
  </si>
  <si>
    <t>A 4 Programar cursos y talleres de capacitación y adiestramiento técnico</t>
  </si>
  <si>
    <r>
      <t xml:space="preserve">% de inscritos a cursos y talleres de Capacitación y Adiestramiento Técnico </t>
    </r>
    <r>
      <rPr>
        <i/>
        <sz val="10"/>
        <color indexed="30"/>
        <rFont val="Soberana Sans"/>
      </rPr>
      <t xml:space="preserve">
</t>
    </r>
  </si>
  <si>
    <t>(No. de personas inscritas a cursos y talleres de Capacitación y Adiestramiento Técnico/No. de personas inscritas a cursos y talleres de Capacitación y Adiestramiento Técnico Programadas)*100</t>
  </si>
  <si>
    <t>A 5 Programar cursos y talleres de Cultura Física y Deporte</t>
  </si>
  <si>
    <r>
      <t>% de inscritos a cursos y talleres de Cultura Física y Deporte</t>
    </r>
    <r>
      <rPr>
        <i/>
        <sz val="10"/>
        <color indexed="30"/>
        <rFont val="Soberana Sans"/>
      </rPr>
      <t xml:space="preserve">
</t>
    </r>
  </si>
  <si>
    <t>(No. de personas inscritas a cursos y talleres de Cultura Física y Deporte/No. de personas inscritas a cursos y talleres de Cultura Física y Deporte Programadas)*100</t>
  </si>
  <si>
    <t>B 6 Supervisión de Velatorios</t>
  </si>
  <si>
    <r>
      <t>Porcentaje de cumplimiento  de visitas de supervisión para velatorios del IMSS</t>
    </r>
    <r>
      <rPr>
        <i/>
        <sz val="10"/>
        <color indexed="30"/>
        <rFont val="Soberana Sans"/>
      </rPr>
      <t xml:space="preserve">
</t>
    </r>
  </si>
  <si>
    <t>(Número de visitas de supervisión realizadas al cuatrimestre n del año t/Número de visitas de supervisión programadas al cuatrimestre n del año t)*100</t>
  </si>
  <si>
    <t>Gestión-Eficacia-Cuatrimestral</t>
  </si>
  <si>
    <t>B 7 Promoción y difusión de servicios funerarios</t>
  </si>
  <si>
    <r>
      <t>Variación porcentual de pláticas de promoción y difusión de velatorios respecto al año inmediato anterior</t>
    </r>
    <r>
      <rPr>
        <i/>
        <sz val="10"/>
        <color indexed="30"/>
        <rFont val="Soberana Sans"/>
      </rPr>
      <t xml:space="preserve">
</t>
    </r>
  </si>
  <si>
    <t>(Número de pláticas de promoción y difusión de velatorios realizadas al trimestre n del año t /Número pláticas de promoción y difusión de velatorios realizadas al trimestre n del año t-1 ) * 100</t>
  </si>
  <si>
    <t>C 8 Promoción de servicios de los Centros Vacacionales IMSS</t>
  </si>
  <si>
    <r>
      <t>Porcentaje de personas usuarias que se enteraron de los servicios a través de la promoción y difusión de Centros Vacacionales en Internet</t>
    </r>
    <r>
      <rPr>
        <i/>
        <sz val="10"/>
        <color indexed="30"/>
        <rFont val="Soberana Sans"/>
      </rPr>
      <t xml:space="preserve">
</t>
    </r>
  </si>
  <si>
    <t xml:space="preserve">(Número de personas usuarias que reportaron enterarse del CV a través de Internet en la encuesta de salida al trimestre n del año t/ Número total de personas que contestaron la encuesta al visitar los CV al trimestre n del año t) *100 </t>
  </si>
  <si>
    <r>
      <t>Porcentaje de usuarios que utilizan algún descuento en las tarifas, respecto del total de usuarios registrados</t>
    </r>
    <r>
      <rPr>
        <i/>
        <sz val="10"/>
        <color indexed="30"/>
        <rFont val="Soberana Sans"/>
      </rPr>
      <t xml:space="preserve">
</t>
    </r>
  </si>
  <si>
    <t>(Número de usuarios que utilizan algún descuento en las tarifas de CV al trimestre n del año t / Número total de usuarios en los CV al trimestre n del año t)*100</t>
  </si>
  <si>
    <r>
      <t xml:space="preserve">Proporción de personas con acceso a seguridad social que tienen acceso a servicios de salud por afiliación al IMSS.
</t>
    </r>
    <r>
      <rPr>
        <sz val="10"/>
        <rFont val="Soberana Sans"/>
        <family val="2"/>
      </rPr>
      <t>Sin Información,Sin Justificación</t>
    </r>
  </si>
  <si>
    <r>
      <t xml:space="preserve">Índice de prestaciones sociales (IPS)
</t>
    </r>
    <r>
      <rPr>
        <sz val="10"/>
        <rFont val="Soberana Sans"/>
        <family val="2"/>
      </rPr>
      <t>Sin Información,Sin Justificación</t>
    </r>
  </si>
  <si>
    <r>
      <t xml:space="preserve">Tasa de Variación de usuarios de cursos y talleres de cultura  física y deporte , capacitación y adiestramiento  técnico, desarrollo cultural y promoción de la salud realizados respecto al periodo anterior
</t>
    </r>
    <r>
      <rPr>
        <sz val="10"/>
        <rFont val="Soberana Sans"/>
        <family val="2"/>
      </rPr>
      <t xml:space="preserve"> Causa :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137,744 personas a nivel nacional, las variaciones porcentuales negativas del Programa Presupuestario E012 Prestaciones Sociales (PP E12) en los indicadores del ejercicio 2022, se debieron a que, una de las acciones de la Jornada Nacional de Sana Distancia por la contingencia del virus Sars-Cov-2 (COVID-19) es la suspensión de actividades no esenciales, que son aquellas que no afectan la actividad sustantiva de una organización pública, social o privada o los derechos de los usuarios, motivo por el cual, los Centros de Seguridad Social (CSS) del IMSS, suspendieron actividades al público a partir del 23 de marzo de 2020, lo que originó que no se efectuaran inscripciones a cursos y talleres. La variable que integra los indicadores que dan seguimiento al avance de las metas del Pp E012, en su mayoría es el número de usuarios o asistentes, por tal motivo, no se alcanzaron las metas propuestas por lo antes expuesto. Efecto: Cabe señalar que, los CSS están elaborando protocolos de apertura con las medidas de seguridad necesarias, Adicional a lo anterior, se pusieron en operación acciones de mejora para fortalecer la administración del gasto al realizar asignaciones basadas en resultados, con reclasificaciones periódicas, conforme al ajuste de indicadores de desempeño. Simplificación de operaciones, mejora en el registro de información y en consecuencia en la medición de impacto del servicio, para así poder lograr una mayor cobertura de usuarios.   Otros Motivos:La población potencial no está demandando los servicios ofrecidos de los Centros de Seguridad Social y Unidades Deportivas en la cuantía esperada, los CSS están elaborando protocolos de apertura con medios de difusión y promoción de los programas y servicios prestados, para poder otorgarlos con las medidas de seguridad necesarias, una vez que así lo permiten las autoridades competentes, las áreas involucradas, delegacionales de Prestaciones Sociales y Directivos de UOPSI deberán intensificar el proceso de supervisión, así como dar seguimiento puntual al comportamiento de los indicadores y tomar las medidas necesarias para incrementar la demanda de los servicios.</t>
    </r>
  </si>
  <si>
    <r>
      <t xml:space="preserve">Variación porcentual de finados captados respecto al mismo periodo del año anterior
</t>
    </r>
    <r>
      <rPr>
        <sz val="10"/>
        <rFont val="Soberana Sans"/>
        <family val="2"/>
      </rPr>
      <t xml:space="preserve"> Causa : Los Velatorios IMSS lograron captar un 81.40% respecto a la meta de servicios para el periodo enero-marzo, lo anterior; debido a que la mayoría de los Velatorios durante este periodo, disminuyeron el porcentaje de cumplimiento de la meta debido a lo siguiente: 1) No se ha tenido el impacto de forma satisfactoria en la implementación de los nuevos paquetes integrales. 2) Falta de promoción y difusión de los nuevos paquetes integrales. 3) Con motivo de la pandemia del COVID-19 y conforme a los lineamientos a nivel federal y estatal, limitaron los servicios de velación en capilla o en domicilio. Efecto: No se tuvo el impacto esperado en la captación de los servicios; razón por la cual no se alcanzó la meta establecida. Otros Motivos:Para alcanzar la meta, durante el ejercicio 2022; se continuará con el fortalecimiento de la promoción y difusión de los servicios funerarios entre la población derechohabiente del IMSS y público en general.</t>
    </r>
  </si>
  <si>
    <r>
      <t xml:space="preserve">Variación porcentual de los usuarios atendidos en los centros vacacionales que propician actividades de esparcimiento
</t>
    </r>
    <r>
      <rPr>
        <sz val="10"/>
        <rFont val="Soberana Sans"/>
        <family val="2"/>
      </rPr>
      <t xml:space="preserve"> Causa : En comparación con el mismo periodo del año anterior, se observó un incremento importante de 410% en la afluencia de usuarios a las instalaciones de los CV; sin embargo, el porcentaje de cumplimiento respecto a la meta establecida fue de 290.25%. Las acciones y protocolos implementados en materia de seguridad sanitaria por los Centros Vacacionales (CV) para concretar una reapertura responsable y segura, han estado enfocados en garantizar la integridad de los usuarios y trabajadores de las unidades, dando mayor seguridad a los usuarios para visitar las instalaciones de manera recurrente. Efecto: La reducción de los casos de contagios por COVID-19 y la difusión de las campañas de vacunación entre la población, han permitido reactivar gradualmente la actividad turística, beneficiando a los CV de manera directa. Otros Motivos:</t>
    </r>
  </si>
  <si>
    <r>
      <t xml:space="preserve">% de inscritos a cursos y talleres de Desarrollo Cultural
</t>
    </r>
    <r>
      <rPr>
        <sz val="10"/>
        <rFont val="Soberana Sans"/>
        <family val="2"/>
      </rPr>
      <t xml:space="preserve"> Causa : En Desarrollo Cultural, se impartieron cursos y talleres en las disciplinas de teatro, danza folclórica, danza creativa, ritmos afrolatinos y baile de salón, música instrumental y vocal, artes visuales y artesanías a  16,529  inscritos, lo que represento un avance del 24.15% de la meta programada para el primer trimestre del 2022. Efecto: Cabe señalar que, los CSS están elaborando protocolos de apertura con las medidas de seguridad necesarias, Adicional a lo anterior, se pusieron en operación acciones de mejora para fortalecer la administración del gasto al realizar asignaciones basadas en resultados, con reclasificaciones periódicas, conforme al ajuste de indicadores de desempeño. Simplificación de operaciones, mejora en el registro de información y en consecuencia en la medición de impacto del servicio, para así poder lograr una mayor cobertura de usuarios. Otros Motivos:La población potencial no está demandando los servicios ofrecidos de los Centros de Seguridad Social y Unidades Deportivas en la cuantía esperada, los CSS están elaborando protocolos de apertura con medios de difusión y promoción de los programas y servicios prestados, para poder otorgarlos con las medidas de seguridad necesarias, una vez que así lo permiten las autoridades competentes, las áreas involucradas, delegacionales de Prestaciones Sociales y Directivos de UOPSI deberán intensificar el proceso de supervisión, así como dar seguimiento puntual al comportamiento de los indicadores y tomar las medidas necesarias para incrementar la demanda de los servicios.</t>
    </r>
  </si>
  <si>
    <r>
      <t xml:space="preserve">% de inscritos a cursos y talleres de Promoción de la Salud 
</t>
    </r>
    <r>
      <rPr>
        <sz val="10"/>
        <rFont val="Soberana Sans"/>
        <family val="2"/>
      </rPr>
      <t xml:space="preserve"> Causa : En el área de Promoción de la Salud y a fin de contribuir a la formación de una cultura de salud, prevenir enfermedades y accidentes e incidir en la superación del nivel de vida, en cursos y talleres, se benefició a 30,308 personas, lo que representó el  13.35% de la meta programada para el primer trimestre del 2022. Efecto: Cabe señalar que, los CSS están elaborando protocolos de apertura con las medidas de seguridad necesarias, Adicional a lo anterior, se pusieron en operación acciones de mejora para fortalecer la administración del gasto al realizar asignaciones basadas en resultados, con reclasificaciones periódicas, conforme al ajuste de indicadores de desempeño. Simplificación de operaciones, mejora en el registro de información y en consecuencia en la medición de impacto del servicio, para así poder lograr una mayor cobertura de usuarios.  Otros Motivos:La población potencial no está demandando los servicios ofrecidos de los Centros de Seguridad Social y Unidades Deportivas en la cuantía esperada, los CSS están elaborando protocolos de apertura con medios de difusión y promoción de los programas y servicios prestados, para poder otorgarlos con las medidas de seguridad necesarias, una vez que así lo permiten las autoridades competentes, las áreas involucradas, delegacionales de Prestaciones Sociales y Directivos de UOPSI deberán intensificar el proceso de supervisión, así como dar seguimiento puntual al comportamiento de los indicadores y tomar las medidas necesarias para incrementar la demanda de los servicios. </t>
    </r>
  </si>
  <si>
    <r>
      <t xml:space="preserve">% de inscritos a cursos y talleres de Bienestar Social
</t>
    </r>
    <r>
      <rPr>
        <sz val="10"/>
        <rFont val="Soberana Sans"/>
        <family val="2"/>
      </rPr>
      <t xml:space="preserve"> Causa :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137,744 personas a nivel nacional, lo que representó el  15.60% de la meta programada para el primer trimestre del 2022.  Efecto: Cabe señalar que, los CSS están elaborando protocolos de apertura con las medidas de seguridad necesarias, Adicional a lo anterior, se pusieron en operación acciones de mejora para fortalecer la administración del gasto al realizar asignaciones basadas en resultados, con reclasificaciones periódicas, conforme al ajuste de indicadores de desempeño. Simplificación de operaciones, mejora en el registro de información y en consecuencia en la medición de impacto del servicio, para así poder lograr una mayor cobertura de usuarios. Otros Motivos:La población potencial no está demandando los servicios ofrecidos de los Centros de Seguridad Social y Unidades Deportivas en la cuantía esperada, los CSS están elaborando protocolos de apertura con medios de difusión y promoción de los programas y servicios prestados, para poder otorgarlos con las medidas de seguridad necesarias, una vez que así lo permiten las autoridades competentes, las áreas involucradas, delegacionales de Prestaciones Sociales y Directivos de UOPSI deberán intensificar el proceso de supervisión, así como dar seguimiento puntual al comportamiento de los indicadores y tomar las medidas necesarias para incrementar la demanda de los servicios.</t>
    </r>
  </si>
  <si>
    <r>
      <t xml:space="preserve">% de inscritos a cursos y talleres de Capacitación y Adiestramiento Técnico 
</t>
    </r>
    <r>
      <rPr>
        <sz val="10"/>
        <rFont val="Soberana Sans"/>
        <family val="2"/>
      </rPr>
      <t xml:space="preserve"> Causa : A través de Implementación del programa operativo de cursos y talleres de Capacitación y Adiestramiento Técnico con enfoque en Andragogía, como estructura para la planeación y desarrollo de los cursos, así como de materiales de apoyo de prácticas andragógicas, que permiten la adecuada selección de estrategias didácticas se logró atender a  20,335 inscritos en el periodo que representa el  17.25% de la meta programada para el primer trimestre del 2022. Efecto: Cabe señalar que, los CSS están elaborando protocolos de apertura con las medidas de seguridad necesarias, Adicional a lo anterior, se pusieron en operación acciones de mejora para fortalecer la administración del gasto al realizar asignaciones basadas en resultados, con reclasificaciones periódicas, conforme al ajuste de indicadores de desempeño. Simplificación de operaciones, mejora en el registro de información y en consecuencia en la medición de impacto del servicio, para así poder lograr una mayor cobertura de usuarios. Otros Motivos:La población potencial no está demandando los servicios ofrecidos de los Centros de Seguridad Social y Unidades Deportivas en la cuantía esperada, los CSS están elaborando protocolos de apertura con medios de difusión y promoción de los programas y servicios prestados, para poder otorgarlos con las medidas de seguridad necesarias, una vez que así lo permiten las autoridades competentes, las áreas involucradas, delegacionales de Prestaciones Sociales y Directivos de UOPSI deberán intensificar el proceso de supervisión, así como dar seguimiento puntual al comportamiento de los indicadores y tomar las medidas necesarias para incrementar la demanda de los servicios.</t>
    </r>
  </si>
  <si>
    <r>
      <t xml:space="preserve">% de inscritos a cursos y talleres de Cultura Física y Deporte
</t>
    </r>
    <r>
      <rPr>
        <sz val="10"/>
        <rFont val="Soberana Sans"/>
        <family val="2"/>
      </rPr>
      <t xml:space="preserve"> Causa : A fin de coadyuvar a la adquisición y consolidación de una cultura del ejercicio físico y del deporte para promover la salud y prevenir enfermedades, así como una positiva ocupación del tiempo libre y propiciar la integración y convivencia familiar, el área de Cultura Física y Deporte atendió en cursos y talleres a 70 mil 572 inscritos, se logró el 15.02% de la meta programada para el primer trimestre del 2022. Efecto: Cabe señalar que, los CSS están elaborando protocolos de apertura con las medidas de seguridad necesarias, Adicional a lo anterior, se pusieron en operación acciones de mejora para fortalecer la administración del gasto al realizar asignaciones basadas en resultados, con reclasificaciones periódicas, conforme al ajuste de indicadores de desempeño. Simplificación de operaciones, mejora en el registro de información y en consecuencia en la medición de impacto del servicio, para así poder lograr una mayor cobertura de usuarios. Otros Motivos:La población potencial no está demandando los servicios ofrecidos de los Centros de Seguridad Social y Unidades Deportivas en la cuantía esperada, los CSS están elaborando protocolos de apertura con medios de difusión y promoción de los programas y servicios prestados, para poder otorgarlos con las medidas de seguridad necesarias, una vez que así lo permiten las autoridades competentes, las áreas involucradas, delegacionales de Prestaciones Sociales y Directivos de UOPSI deberán intensificar el proceso de supervisión, así como dar seguimiento puntual al comportamiento de los indicadores y tomar las medidas necesarias para incrementar la demanda de los servicios.</t>
    </r>
  </si>
  <si>
    <r>
      <t xml:space="preserve">Porcentaje de cumplimiento  de visitas de supervisión para velatorios del IMSS
</t>
    </r>
    <r>
      <rPr>
        <sz val="10"/>
        <rFont val="Soberana Sans"/>
        <family val="2"/>
      </rPr>
      <t>Sin Información,Sin Justificación</t>
    </r>
  </si>
  <si>
    <r>
      <t xml:space="preserve">Variación porcentual de pláticas de promoción y difusión de velatorios respecto al año inmediato anterior
</t>
    </r>
    <r>
      <rPr>
        <sz val="10"/>
        <rFont val="Soberana Sans"/>
        <family val="2"/>
      </rPr>
      <t xml:space="preserve"> Causa : Los Velatorios IMSS obtuvieron el 172.92% de cumplimiento de la meta programada para el periodo de enero-marzo, toda vez que se cuenta con promotores en casi todos los Velatorios, sin embargo, derivado de la contingencia del COVID-19 las pláticas de promoción y difusión de los servicios funerarios, se otorgan de manera controlada de acuerdo a la semaforización en que se encuentre el Estado en donde se encuentran ubicados los Velatorios IMSS. Efecto: Se dio un sobrecumplimiento a la meta establecida de 131.74%. Otros Motivos:Se fortalecerá el seguimiento para la contratación de promotores con la finalidad de dar a conocer los nuevos convenios de previsión funeraria, traslados COVID, entre otros, así como, continuar solicitando el apoyo a las diferentes áreas del Instituto y empresas privadas para que en la medida que la Secretaría de Salud, autoridades estatales y municipales lo permitan, llevar a cabo dichas pláticas, con la finalidad de dar cumplimiento a la meta establecida.</t>
    </r>
  </si>
  <si>
    <r>
      <t xml:space="preserve">Porcentaje de personas usuarias que se enteraron de los servicios a través de la promoción y difusión de Centros Vacacionales en Internet
</t>
    </r>
    <r>
      <rPr>
        <sz val="10"/>
        <rFont val="Soberana Sans"/>
        <family val="2"/>
      </rPr>
      <t xml:space="preserve"> Causa : Durante el primer trimestre de 2022, se publicaron 133 contenidos a través de medios electrónicos entre los que se encuentran avisos institucionales, redes sociales, página web e insertos en los tarjetones de pago de trabajadores activos y jubilados IMSS, con la finalidad de lograr un mayor impacto entre la población e incentivar la afluencia a los CV. Efecto: A través de la "Encuesta de Calidad en los Servicios", aplicada a la salida de los usuarios de los CV, se identificó que 34% de las personas que respondieron la encueta se enteró de las instalaciones y servicios que ofrecen los CV a través de internet. Aunado a lo anterior, se superó en 56.02% la meta establecida para este indicador. Otros Motivos:La diversificación de los medios a través de los cuales se publicaron los contenidos contribuyó a lograr un mayor impacto entre la población, considerando que en estos momentos el uso de material impreso cada vez es menor. </t>
    </r>
  </si>
  <si>
    <r>
      <t xml:space="preserve">Porcentaje de usuarios que utilizan algún descuento en las tarifas, respecto del total de usuarios registrados
</t>
    </r>
    <r>
      <rPr>
        <sz val="10"/>
        <rFont val="Soberana Sans"/>
        <family val="2"/>
      </rPr>
      <t xml:space="preserve"> Causa : el cumplimiento de la meta establecida para el periodo que se reporta fue de 95.70%. Las estrategias de promoción, difusión y comercialización implementadas durante el primer trimestre de 2022, estuvieron orientadas a apoyar a las familias mexicanas tras los impactos generados por la pandemia en la economía, principalmente, durante la "cuesta de enero". En ese sentido, la implementación y difusión de descuentos dirigidos a la población en general, hizo más accesible el uso de las instalaciones y servicios ofrecidos por los CV. Efecto: Se observa que el 37% de los usuarios que visitaron los CV, aplicaron algún descuento entre los que destacan los de Trabajadores IMSS, Derechohabientes y Adultos Mayores con credencial del INAPAM. Otros Motivos:</t>
    </r>
  </si>
  <si>
    <t>K012</t>
  </si>
  <si>
    <t>Proyectos de infraestructura social de asistencia y seguridad social</t>
  </si>
  <si>
    <t>Contribuir al bienestar social e igualdad mediante el desarrollo de infraestructura médica</t>
  </si>
  <si>
    <r>
      <t>Esperanza de vida al nacer</t>
    </r>
    <r>
      <rPr>
        <i/>
        <sz val="10"/>
        <color indexed="30"/>
        <rFont val="Soberana Sans"/>
      </rPr>
      <t xml:space="preserve">
</t>
    </r>
  </si>
  <si>
    <t>La población derechohabiente del IMSS cuenta con infraestructura médica nueva y ampliada</t>
  </si>
  <si>
    <r>
      <t>Consultorios de Medicina Familiar por cada seis mil derechohabientes</t>
    </r>
    <r>
      <rPr>
        <i/>
        <sz val="10"/>
        <color indexed="30"/>
        <rFont val="Soberana Sans"/>
      </rPr>
      <t xml:space="preserve">
</t>
    </r>
  </si>
  <si>
    <t>(Número de consultorios de medicina familiar en operación en el período t / Total de población derechohabiente adscrita a la UMF en el período t) * 6,000</t>
  </si>
  <si>
    <t>Razón por seis mil derechohabientes</t>
  </si>
  <si>
    <r>
      <t>Camas censables por mil derechohabientes</t>
    </r>
    <r>
      <rPr>
        <i/>
        <sz val="10"/>
        <color indexed="30"/>
        <rFont val="Soberana Sans"/>
      </rPr>
      <t xml:space="preserve">
</t>
    </r>
  </si>
  <si>
    <t>(Número de camas censables en operación en el período t / Total de población derechohabiente en el período  t) x 1,000</t>
  </si>
  <si>
    <t>Razón por mil derechohabientes</t>
  </si>
  <si>
    <t>A Infraestructura médica desarrollada</t>
  </si>
  <si>
    <r>
      <t>Porcentaje de obras concluidas respecto al Programa de Obras y su equipamiento del IMSS</t>
    </r>
    <r>
      <rPr>
        <i/>
        <sz val="10"/>
        <color indexed="30"/>
        <rFont val="Soberana Sans"/>
      </rPr>
      <t xml:space="preserve">
</t>
    </r>
  </si>
  <si>
    <t>(Sumatoria de obras concluidas al período t / Total de obras consideradas en el Programa Anual de Obras para concluir al período t) * 100</t>
  </si>
  <si>
    <t>Porcentaje de obras concluidas</t>
  </si>
  <si>
    <t>A 1 Planeación de infraestructura médica y ampliada</t>
  </si>
  <si>
    <r>
      <t>Porcentaje de cumplimiento de avance físico del Programa Anual de Obras</t>
    </r>
    <r>
      <rPr>
        <i/>
        <sz val="10"/>
        <color indexed="30"/>
        <rFont val="Soberana Sans"/>
      </rPr>
      <t xml:space="preserve">
</t>
    </r>
  </si>
  <si>
    <t>(Sumatoria de obras que cumplen el avance físico programado al período / Total de obras que se ejecutan de acuerdo con el Programa Anual de Obras al período t) * 100</t>
  </si>
  <si>
    <r>
      <t xml:space="preserve">Esperanza de vida al nacer
</t>
    </r>
    <r>
      <rPr>
        <sz val="10"/>
        <rFont val="Soberana Sans"/>
        <family val="2"/>
      </rPr>
      <t>Sin Información,Sin Justificación</t>
    </r>
  </si>
  <si>
    <r>
      <t xml:space="preserve">Consultorios de Medicina Familiar por cada seis mil derechohabientes
</t>
    </r>
    <r>
      <rPr>
        <sz val="10"/>
        <rFont val="Soberana Sans"/>
        <family val="2"/>
      </rPr>
      <t>Sin Información,Sin Justificación</t>
    </r>
  </si>
  <si>
    <r>
      <t xml:space="preserve">Camas censables por mil derechohabientes
</t>
    </r>
    <r>
      <rPr>
        <sz val="10"/>
        <rFont val="Soberana Sans"/>
        <family val="2"/>
      </rPr>
      <t>Sin Información,Sin Justificación</t>
    </r>
  </si>
  <si>
    <r>
      <t xml:space="preserve">Porcentaje de obras concluidas respecto al Programa de Obras y su equipamiento del IMSS
</t>
    </r>
    <r>
      <rPr>
        <sz val="10"/>
        <rFont val="Soberana Sans"/>
        <family val="2"/>
      </rPr>
      <t>Sin Información,Sin Justificación</t>
    </r>
  </si>
  <si>
    <r>
      <t xml:space="preserve">Porcentaje de cumplimiento de avance físico del Programa Anual de Obras
</t>
    </r>
    <r>
      <rPr>
        <sz val="10"/>
        <rFont val="Soberana Sans"/>
        <family val="2"/>
      </rPr>
      <t>Sin Información,Sin Justificación</t>
    </r>
  </si>
  <si>
    <t>K029</t>
  </si>
  <si>
    <t>Programas de adquisiciones</t>
  </si>
  <si>
    <t>Contribuir al bienestar social e igualdad mediante la sustitución del equipo deteriorado de las Unidades del Instituto, para brindar servicios oportunos y de calidad a la población derechohabiente.</t>
  </si>
  <si>
    <r>
      <t>Porcentaje de gasto público en salud destinado a la provisión de atención médica y salud pública extramuros</t>
    </r>
    <r>
      <rPr>
        <i/>
        <sz val="10"/>
        <color indexed="30"/>
        <rFont val="Soberana Sans"/>
      </rPr>
      <t xml:space="preserve">
</t>
    </r>
  </si>
  <si>
    <t>Resulta de restar al cien por ciento del gasto público en salud el porcentaje del gasto destinado a administración y rectoría del Sistema Nacional de Salud.  La definición de administración y rectoría sigue lo estipulado por la OCDE, refiriéndose a actividades de planeación, gestión, regulación, recaudación de fondos y manejo de las demandas del sistema  El gasto administrativo es un indicador que se reporta a la OCDE para seguimiento en la publicación de Health Data</t>
  </si>
  <si>
    <t>Gestión-Eficacia-Anual</t>
  </si>
  <si>
    <t>Las unidades medicas y no medicas del Instituto cuentan con el equipamiento necesario para otorgar atención de calidad a los usuarios.</t>
  </si>
  <si>
    <r>
      <t>Impacto de los equipos médicos recibidos, en la atención a los derechohabientes en las Unidades Médicas del Instituto.</t>
    </r>
    <r>
      <rPr>
        <i/>
        <sz val="10"/>
        <color indexed="30"/>
        <rFont val="Soberana Sans"/>
      </rPr>
      <t xml:space="preserve">
</t>
    </r>
  </si>
  <si>
    <t>Promedio de la puntuación obtenida en la Encuesta Nacional de Equipo Médico Adquirido.</t>
  </si>
  <si>
    <t>Promedio</t>
  </si>
  <si>
    <t>Estratégico-Eficiencia-Anual</t>
  </si>
  <si>
    <r>
      <t>Porcentaje de unidades beneficiadas con los bienes de inversión adquiridos</t>
    </r>
    <r>
      <rPr>
        <i/>
        <sz val="10"/>
        <color indexed="30"/>
        <rFont val="Soberana Sans"/>
      </rPr>
      <t xml:space="preserve">
</t>
    </r>
  </si>
  <si>
    <t>(Cantidad de Unidades Total / Cantidad de Unidades Beneficiada)*100</t>
  </si>
  <si>
    <t>A Equipos médicos y no médicos operando en las Unidades del Instituto.</t>
  </si>
  <si>
    <r>
      <t>Porcentaje de recepción de equipo adquirido</t>
    </r>
    <r>
      <rPr>
        <i/>
        <sz val="10"/>
        <color indexed="30"/>
        <rFont val="Soberana Sans"/>
      </rPr>
      <t xml:space="preserve">
</t>
    </r>
  </si>
  <si>
    <t>(Número de equipos recibidos / Total de equipos adquiridos) x 100</t>
  </si>
  <si>
    <r>
      <t xml:space="preserve">Porcentaje de equipos no médicos  instalados, funcionando y puestos en operación  </t>
    </r>
    <r>
      <rPr>
        <i/>
        <sz val="10"/>
        <color indexed="30"/>
        <rFont val="Soberana Sans"/>
      </rPr>
      <t xml:space="preserve">
</t>
    </r>
  </si>
  <si>
    <t>(Equipos no médicos instalados / Equipos no médicos autorizados)*100</t>
  </si>
  <si>
    <t>A 1 Integración de los requerimientos de sustitución de equipo médico y no médico de las Unidades del Instituto.</t>
  </si>
  <si>
    <r>
      <t>Porcentaje de requerimientos y detección de necesidades de sustitución de equipo no médico en las Unidades del Ámbito Institucional.</t>
    </r>
    <r>
      <rPr>
        <i/>
        <sz val="10"/>
        <color indexed="30"/>
        <rFont val="Soberana Sans"/>
      </rPr>
      <t xml:space="preserve">
</t>
    </r>
  </si>
  <si>
    <t>(Número de solicitudes de requerimiento autorizado / Numero de requerimientos recibidos)*100</t>
  </si>
  <si>
    <r>
      <t>Porcentaje de requerimientos actualizados</t>
    </r>
    <r>
      <rPr>
        <i/>
        <sz val="10"/>
        <color indexed="30"/>
        <rFont val="Soberana Sans"/>
      </rPr>
      <t xml:space="preserve">
</t>
    </r>
  </si>
  <si>
    <t>(Número de solicitudes de requerimiento validadas / Numero de requerimientos recibidos)*100</t>
  </si>
  <si>
    <t>Gestión-Eficiencia-Anual</t>
  </si>
  <si>
    <t>A 2 Adjudicación del suministro de los equipos de sustitución, médicos y no médicos en las Unidades del Instituto</t>
  </si>
  <si>
    <r>
      <t>Porcentaje de expedientes que llegan a fallo integrados para la planeación e integración del Programa de Adquisiciones</t>
    </r>
    <r>
      <rPr>
        <i/>
        <sz val="10"/>
        <color indexed="30"/>
        <rFont val="Soberana Sans"/>
      </rPr>
      <t xml:space="preserve">
</t>
    </r>
  </si>
  <si>
    <t>(Cantidad de expedientes de sustitución de equipo no médico, que llegan a fallo / Cantidad de expedientes concluidos)*100</t>
  </si>
  <si>
    <r>
      <t xml:space="preserve">Porcentaje de adquisición de equipo médico </t>
    </r>
    <r>
      <rPr>
        <i/>
        <sz val="10"/>
        <color indexed="30"/>
        <rFont val="Soberana Sans"/>
      </rPr>
      <t xml:space="preserve">
</t>
    </r>
  </si>
  <si>
    <t xml:space="preserve">(Número de equipos adjudicados/ Total de equipos incorporados en los procesos de adquisición) * 100 </t>
  </si>
  <si>
    <r>
      <t xml:space="preserve">Porcentaje de gasto público en salud destinado a la provisión de atención médica y salud pública extramuros
</t>
    </r>
    <r>
      <rPr>
        <sz val="10"/>
        <rFont val="Soberana Sans"/>
        <family val="2"/>
      </rPr>
      <t>Sin Información,Sin Justificación</t>
    </r>
  </si>
  <si>
    <r>
      <t xml:space="preserve">Impacto de los equipos médicos recibidos, en la atención a los derechohabientes en las Unidades Médicas del Instituto.
</t>
    </r>
    <r>
      <rPr>
        <sz val="10"/>
        <rFont val="Soberana Sans"/>
        <family val="2"/>
      </rPr>
      <t>Sin Información,Sin Justificación</t>
    </r>
  </si>
  <si>
    <r>
      <t xml:space="preserve">Porcentaje de unidades beneficiadas con los bienes de inversión adquiridos
</t>
    </r>
    <r>
      <rPr>
        <sz val="10"/>
        <rFont val="Soberana Sans"/>
        <family val="2"/>
      </rPr>
      <t>Sin Información,Sin Justificación</t>
    </r>
  </si>
  <si>
    <r>
      <t xml:space="preserve">Porcentaje de recepción de equipo adquirido
</t>
    </r>
    <r>
      <rPr>
        <sz val="10"/>
        <rFont val="Soberana Sans"/>
        <family val="2"/>
      </rPr>
      <t>Sin Información,Sin Justificación</t>
    </r>
  </si>
  <si>
    <r>
      <t xml:space="preserve">Porcentaje de equipos no médicos  instalados, funcionando y puestos en operación  
</t>
    </r>
    <r>
      <rPr>
        <sz val="10"/>
        <rFont val="Soberana Sans"/>
        <family val="2"/>
      </rPr>
      <t>Sin Información,Sin Justificación</t>
    </r>
  </si>
  <si>
    <r>
      <t xml:space="preserve">Porcentaje de requerimientos y detección de necesidades de sustitución de equipo no médico en las Unidades del Ámbito Institucional.
</t>
    </r>
    <r>
      <rPr>
        <sz val="10"/>
        <rFont val="Soberana Sans"/>
        <family val="2"/>
      </rPr>
      <t>Sin Información,Sin Justificación</t>
    </r>
  </si>
  <si>
    <r>
      <t xml:space="preserve">Porcentaje de requerimientos actualizados
</t>
    </r>
    <r>
      <rPr>
        <sz val="10"/>
        <rFont val="Soberana Sans"/>
        <family val="2"/>
      </rPr>
      <t>Sin Información,Sin Justificación</t>
    </r>
  </si>
  <si>
    <r>
      <t xml:space="preserve">Porcentaje de expedientes que llegan a fallo integrados para la planeación e integración del Programa de Adquisiciones
</t>
    </r>
    <r>
      <rPr>
        <sz val="10"/>
        <rFont val="Soberana Sans"/>
        <family val="2"/>
      </rPr>
      <t>Sin Información,Sin Justificación</t>
    </r>
  </si>
  <si>
    <r>
      <t xml:space="preserve">Porcentaje de adquisición de equipo médico 
</t>
    </r>
    <r>
      <rPr>
        <sz val="10"/>
        <rFont val="Soberana Sans"/>
        <family val="2"/>
      </rPr>
      <t>Sin Información,Sin Justificación</t>
    </r>
  </si>
  <si>
    <t>Reporte de avance de los Indicadores de Desempeño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</si>
</sst>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font>
      <sz val="10"/>
      <name val="Soberana Sans"/>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sz val="10"/>
      <name val="Soberana Sans"/>
      <family val="2"/>
    </font>
    <font>
      <b/>
      <sz val="12"/>
      <name val="Soberana Sans"/>
      <family val="2"/>
    </font>
    <font>
      <b/>
      <sz val="14"/>
      <color indexed="23"/>
      <name val="Soberana Sans"/>
      <family val="3"/>
    </font>
    <font>
      <b/>
      <sz val="16"/>
      <color indexed="23"/>
      <name val="Soberana Sans"/>
      <family val="3"/>
    </font>
    <font>
      <b/>
      <sz val="10"/>
      <color indexed="8"/>
      <name val="Soberana Sans"/>
      <family val="2"/>
    </font>
    <font>
      <sz val="10"/>
      <color indexed="8"/>
      <name val="Soberana Sans"/>
      <family val="2"/>
    </font>
    <font>
      <b/>
      <sz val="11"/>
      <name val="Soberana Sans"/>
      <family val="2"/>
    </font>
    <font>
      <b/>
      <sz val="10"/>
      <color indexed="9"/>
      <name val="Soberana Sans"/>
      <family val="2"/>
    </font>
    <font>
      <sz val="10"/>
      <color indexed="9"/>
      <name val="Soberana Sans"/>
      <family val="2"/>
    </font>
    <font>
      <sz val="16"/>
      <color indexed="9"/>
      <name val="Soberana Sans"/>
      <family val="3"/>
    </font>
    <font>
      <sz val="14"/>
      <color indexed="9"/>
      <name val="Soberana Sans"/>
      <family val="3"/>
    </font>
    <font>
      <b/>
      <sz val="11"/>
      <color indexed="8"/>
      <name val="Soberana Sans"/>
      <family val="2"/>
    </font>
    <font>
      <sz val="12"/>
      <name val="Soberana Sans"/>
      <family val="2"/>
    </font>
    <font>
      <b/>
      <sz val="28"/>
      <color indexed="8"/>
      <name val="Soberana Sans"/>
    </font>
    <font>
      <i/>
      <sz val="10"/>
      <color indexed="30"/>
      <name val="Soberana Sans"/>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bottom/>
      <diagonal/>
    </border>
    <border>
      <left/>
      <right/>
      <top style="thick">
        <color rgb="FF969696"/>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medium">
        <color rgb="FF000000"/>
      </right>
      <top style="thin">
        <color rgb="FF000000"/>
      </top>
      <bottom/>
      <diagonal/>
    </border>
    <border>
      <left/>
      <right style="medium">
        <color rgb="FF000000"/>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auto="1"/>
      </left>
      <right/>
      <top style="thin">
        <color rgb="FFD8D8D8"/>
      </top>
      <bottom style="thin">
        <color rgb="FFD8D8D8"/>
      </bottom>
      <diagonal/>
    </border>
    <border>
      <left/>
      <right/>
      <top style="thin">
        <color rgb="FFD8D8D8"/>
      </top>
      <bottom style="thin">
        <color rgb="FFD8D8D8"/>
      </bottom>
      <diagonal/>
    </border>
    <border>
      <left/>
      <right style="medium">
        <color auto="1"/>
      </right>
      <top style="thin">
        <color rgb="FFD8D8D8"/>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medium">
        <color auto="1"/>
      </bottom>
      <diagonal/>
    </border>
    <border>
      <left/>
      <right style="medium">
        <color auto="1"/>
      </right>
      <top style="thin">
        <color rgb="FFD8D8D8"/>
      </top>
      <bottom style="medium">
        <color auto="1"/>
      </bottom>
      <diagonal/>
    </border>
    <border>
      <left/>
      <right/>
      <top style="thin">
        <color rgb="FFD8D8D8"/>
      </top>
      <bottom style="medium">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5">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1" fillId="0" borderId="0" xfId="0" applyFont="1" applyFill="1" applyAlignment="1">
      <alignment vertical="center"/>
    </xf>
    <xf numFmtId="0" fontId="22"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3" fillId="35" borderId="10" xfId="0" applyFont="1" applyFill="1" applyBorder="1" applyAlignment="1">
      <alignment horizontal="centerContinuous" vertical="center"/>
    </xf>
    <xf numFmtId="0" fontId="24" fillId="35" borderId="11" xfId="0" applyFont="1" applyFill="1" applyBorder="1" applyAlignment="1">
      <alignment horizontal="centerContinuous" vertical="center"/>
    </xf>
    <xf numFmtId="0" fontId="24" fillId="35" borderId="11" xfId="0" applyFont="1" applyFill="1" applyBorder="1" applyAlignment="1">
      <alignment horizontal="centerContinuous" vertical="center" wrapText="1"/>
    </xf>
    <xf numFmtId="0" fontId="24" fillId="35" borderId="12" xfId="0" applyFont="1" applyFill="1" applyBorder="1" applyAlignment="1">
      <alignment horizontal="centerContinuous" vertical="center" wrapText="1"/>
    </xf>
    <xf numFmtId="0" fontId="18" fillId="0" borderId="13" xfId="0" applyFont="1" applyBorder="1" applyAlignment="1">
      <alignment vertical="top" wrapText="1"/>
    </xf>
    <xf numFmtId="0" fontId="25" fillId="0" borderId="0" xfId="0" applyFont="1" applyBorder="1" applyAlignment="1">
      <alignment horizontal="center" vertical="top" wrapText="1"/>
    </xf>
    <xf numFmtId="0" fontId="0" fillId="0" borderId="0" xfId="0" applyBorder="1" applyAlignment="1">
      <alignment horizontal="right" vertical="top" wrapText="1"/>
    </xf>
    <xf numFmtId="0" fontId="18" fillId="0" borderId="0" xfId="0" applyFont="1" applyBorder="1" applyAlignment="1">
      <alignment vertical="top" wrapText="1"/>
    </xf>
    <xf numFmtId="0" fontId="19" fillId="0" borderId="0" xfId="0" applyFont="1" applyBorder="1" applyAlignment="1">
      <alignment horizontal="center" vertical="top" wrapText="1"/>
    </xf>
    <xf numFmtId="0" fontId="18" fillId="0" borderId="16" xfId="0" applyFont="1" applyBorder="1" applyAlignment="1">
      <alignment horizontal="justify" vertical="top" wrapText="1"/>
    </xf>
    <xf numFmtId="0" fontId="18" fillId="0" borderId="17" xfId="0" applyFont="1" applyBorder="1" applyAlignment="1">
      <alignment horizontal="right" vertical="top" wrapText="1"/>
    </xf>
    <xf numFmtId="0" fontId="0" fillId="0" borderId="17" xfId="0" applyBorder="1" applyAlignment="1">
      <alignment vertical="top" wrapText="1"/>
    </xf>
    <xf numFmtId="0" fontId="18" fillId="0" borderId="17" xfId="0" applyFont="1" applyBorder="1" applyAlignment="1">
      <alignment vertical="top" wrapText="1"/>
    </xf>
    <xf numFmtId="0" fontId="19" fillId="0" borderId="17" xfId="0" applyFont="1" applyBorder="1" applyAlignment="1">
      <alignment vertical="top" wrapText="1"/>
    </xf>
    <xf numFmtId="0" fontId="18" fillId="36" borderId="27"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9" fillId="0" borderId="0" xfId="0" applyFont="1" applyAlignment="1">
      <alignment vertical="top" wrapText="1"/>
    </xf>
    <xf numFmtId="0" fontId="18" fillId="0" borderId="39" xfId="0" applyFont="1" applyFill="1" applyBorder="1" applyAlignment="1">
      <alignment vertical="top" wrapText="1"/>
    </xf>
    <xf numFmtId="4" fontId="19" fillId="0" borderId="40" xfId="0" applyNumberFormat="1" applyFont="1" applyBorder="1" applyAlignment="1">
      <alignment horizontal="right" vertical="top" wrapText="1"/>
    </xf>
    <xf numFmtId="164" fontId="0" fillId="0" borderId="41" xfId="0" applyNumberFormat="1" applyBorder="1" applyAlignment="1">
      <alignment horizontal="right" vertical="top" wrapText="1"/>
    </xf>
    <xf numFmtId="0" fontId="18" fillId="0" borderId="42" xfId="0" applyFont="1" applyFill="1" applyBorder="1" applyAlignment="1">
      <alignment vertical="top" wrapText="1"/>
    </xf>
    <xf numFmtId="4" fontId="19" fillId="0" borderId="43" xfId="0" applyNumberFormat="1" applyFont="1" applyBorder="1" applyAlignment="1">
      <alignment horizontal="right" vertical="top" wrapText="1"/>
    </xf>
    <xf numFmtId="4" fontId="0" fillId="0" borderId="44" xfId="0" applyNumberFormat="1" applyBorder="1" applyAlignment="1">
      <alignment horizontal="right" vertical="top" wrapText="1"/>
    </xf>
    <xf numFmtId="3" fontId="19" fillId="0" borderId="43" xfId="0" applyNumberFormat="1" applyFont="1" applyBorder="1" applyAlignment="1">
      <alignment horizontal="right" vertical="top" wrapText="1"/>
    </xf>
    <xf numFmtId="3" fontId="0" fillId="0" borderId="0" xfId="0" applyNumberFormat="1" applyAlignment="1">
      <alignment vertical="top" wrapText="1"/>
    </xf>
    <xf numFmtId="0" fontId="26" fillId="36" borderId="45" xfId="0" applyFont="1" applyFill="1" applyBorder="1" applyAlignment="1">
      <alignment horizontal="centerContinuous" vertical="center"/>
    </xf>
    <xf numFmtId="0" fontId="27" fillId="36" borderId="14" xfId="0" applyFont="1" applyFill="1" applyBorder="1" applyAlignment="1">
      <alignment horizontal="centerContinuous" vertical="center"/>
    </xf>
    <xf numFmtId="0" fontId="27" fillId="36" borderId="14" xfId="0" applyFont="1" applyFill="1" applyBorder="1" applyAlignment="1">
      <alignment horizontal="centerContinuous" vertical="center" wrapText="1"/>
    </xf>
    <xf numFmtId="0" fontId="18" fillId="36" borderId="14" xfId="0" applyFont="1" applyFill="1" applyBorder="1" applyAlignment="1">
      <alignment vertical="center" wrapText="1"/>
    </xf>
    <xf numFmtId="0" fontId="18" fillId="36" borderId="46" xfId="0" applyFont="1" applyFill="1" applyBorder="1" applyAlignment="1">
      <alignment vertical="center" wrapText="1"/>
    </xf>
    <xf numFmtId="0" fontId="18" fillId="36" borderId="28" xfId="0" applyFont="1" applyFill="1" applyBorder="1" applyAlignment="1">
      <alignment horizontal="center" vertical="center" wrapText="1"/>
    </xf>
    <xf numFmtId="0" fontId="26" fillId="36" borderId="47" xfId="0" applyFont="1" applyFill="1" applyBorder="1" applyAlignment="1">
      <alignment horizontal="centerContinuous" vertical="center"/>
    </xf>
    <xf numFmtId="0" fontId="27" fillId="36" borderId="48" xfId="0" applyFont="1" applyFill="1" applyBorder="1" applyAlignment="1">
      <alignment horizontal="centerContinuous" vertical="center"/>
    </xf>
    <xf numFmtId="0" fontId="27" fillId="36" borderId="48" xfId="0" applyFont="1" applyFill="1" applyBorder="1" applyAlignment="1">
      <alignment horizontal="centerContinuous" vertical="center" wrapText="1"/>
    </xf>
    <xf numFmtId="0" fontId="18" fillId="36" borderId="48" xfId="0" applyFont="1" applyFill="1" applyBorder="1" applyAlignment="1">
      <alignment vertical="center" wrapText="1"/>
    </xf>
    <xf numFmtId="0" fontId="18" fillId="36" borderId="49" xfId="0" applyFont="1" applyFill="1" applyBorder="1" applyAlignment="1">
      <alignment horizontal="center" vertical="center" wrapText="1"/>
    </xf>
    <xf numFmtId="0" fontId="18" fillId="36" borderId="50" xfId="0" applyFont="1" applyFill="1" applyBorder="1" applyAlignment="1">
      <alignment horizontal="center" vertical="center" wrapText="1"/>
    </xf>
    <xf numFmtId="0" fontId="18" fillId="0" borderId="52" xfId="0" applyFont="1" applyBorder="1" applyAlignment="1">
      <alignment horizontal="justify" vertical="top" wrapText="1"/>
    </xf>
    <xf numFmtId="0" fontId="0" fillId="0" borderId="52" xfId="0" applyBorder="1" applyAlignment="1">
      <alignment vertical="top" wrapText="1"/>
    </xf>
    <xf numFmtId="4" fontId="0" fillId="0" borderId="52" xfId="0" applyNumberFormat="1" applyBorder="1" applyAlignment="1">
      <alignment vertical="top" wrapText="1"/>
    </xf>
    <xf numFmtId="164" fontId="0" fillId="0" borderId="52" xfId="0" applyNumberFormat="1" applyFill="1" applyBorder="1" applyAlignment="1">
      <alignment horizontal="right" vertical="top" wrapText="1"/>
    </xf>
    <xf numFmtId="164" fontId="19" fillId="0" borderId="53" xfId="0" applyNumberFormat="1" applyFont="1" applyFill="1" applyBorder="1" applyAlignment="1">
      <alignment horizontal="right" vertical="top" wrapText="1"/>
    </xf>
    <xf numFmtId="0" fontId="18" fillId="0" borderId="55" xfId="0" applyFont="1" applyBorder="1" applyAlignment="1">
      <alignment horizontal="justify" vertical="top" wrapText="1"/>
    </xf>
    <xf numFmtId="0" fontId="0" fillId="0" borderId="55" xfId="0" applyBorder="1" applyAlignment="1">
      <alignment vertical="top" wrapText="1"/>
    </xf>
    <xf numFmtId="4" fontId="0" fillId="0" borderId="55" xfId="0" applyNumberFormat="1" applyBorder="1" applyAlignment="1">
      <alignment vertical="top" wrapText="1"/>
    </xf>
    <xf numFmtId="3" fontId="19" fillId="0" borderId="40" xfId="0" applyNumberFormat="1" applyFont="1" applyBorder="1" applyAlignment="1">
      <alignment horizontal="right" vertical="top" wrapText="1"/>
    </xf>
    <xf numFmtId="0" fontId="28" fillId="33" borderId="0" xfId="0" applyFont="1" applyFill="1" applyAlignment="1">
      <alignment horizontal="center" vertical="center" wrapText="1"/>
    </xf>
    <xf numFmtId="0" fontId="32" fillId="34" borderId="0" xfId="0" applyFont="1" applyFill="1" applyAlignment="1">
      <alignment horizontal="center" vertical="center" wrapText="1"/>
    </xf>
    <xf numFmtId="0" fontId="20" fillId="0" borderId="0" xfId="0" applyFont="1" applyAlignment="1">
      <alignment horizontal="center" vertical="center" wrapText="1"/>
    </xf>
    <xf numFmtId="0" fontId="31" fillId="0" borderId="0" xfId="0" applyFont="1" applyAlignment="1">
      <alignment horizontal="justify" vertical="top" wrapText="1"/>
    </xf>
    <xf numFmtId="0" fontId="18" fillId="0" borderId="42" xfId="0" applyFont="1" applyFill="1" applyBorder="1" applyAlignment="1">
      <alignment horizontal="justify" vertical="top" wrapText="1"/>
    </xf>
    <xf numFmtId="0" fontId="18" fillId="0" borderId="43" xfId="0" applyFont="1" applyFill="1" applyBorder="1" applyAlignment="1">
      <alignment horizontal="justify" vertical="top" wrapText="1"/>
    </xf>
    <xf numFmtId="0" fontId="18" fillId="0" borderId="44" xfId="0" applyFont="1" applyFill="1" applyBorder="1" applyAlignment="1">
      <alignment horizontal="justify" vertical="top" wrapText="1"/>
    </xf>
    <xf numFmtId="0" fontId="18" fillId="0" borderId="58" xfId="0" applyFont="1" applyFill="1" applyBorder="1" applyAlignment="1">
      <alignment horizontal="justify" vertical="top" wrapText="1"/>
    </xf>
    <xf numFmtId="0" fontId="18" fillId="0" borderId="60" xfId="0" applyFont="1" applyFill="1" applyBorder="1" applyAlignment="1">
      <alignment horizontal="justify" vertical="top" wrapText="1"/>
    </xf>
    <xf numFmtId="0" fontId="18" fillId="0" borderId="59" xfId="0" applyFont="1" applyFill="1" applyBorder="1" applyAlignment="1">
      <alignment horizontal="justify" vertical="top" wrapText="1"/>
    </xf>
    <xf numFmtId="0" fontId="0" fillId="0" borderId="43" xfId="0" applyFill="1" applyBorder="1" applyAlignment="1">
      <alignment horizontal="justify" vertical="top" wrapText="1"/>
    </xf>
    <xf numFmtId="0" fontId="18" fillId="0" borderId="51" xfId="0" applyFont="1" applyBorder="1" applyAlignment="1">
      <alignment horizontal="justify" vertical="top" wrapText="1"/>
    </xf>
    <xf numFmtId="0" fontId="18" fillId="0" borderId="52" xfId="0" applyFont="1" applyBorder="1" applyAlignment="1">
      <alignment horizontal="justify" vertical="top" wrapText="1"/>
    </xf>
    <xf numFmtId="0" fontId="18" fillId="0" borderId="54" xfId="0" applyFont="1" applyBorder="1" applyAlignment="1">
      <alignment horizontal="justify" vertical="top" wrapText="1"/>
    </xf>
    <xf numFmtId="0" fontId="18" fillId="0" borderId="55" xfId="0" applyFont="1" applyBorder="1" applyAlignment="1">
      <alignment horizontal="justify" vertical="top" wrapText="1"/>
    </xf>
    <xf numFmtId="0" fontId="18" fillId="0" borderId="56" xfId="0" applyFont="1" applyFill="1" applyBorder="1" applyAlignment="1">
      <alignment horizontal="justify" vertical="top" wrapText="1"/>
    </xf>
    <xf numFmtId="0" fontId="18" fillId="0" borderId="40" xfId="0" applyFont="1" applyFill="1" applyBorder="1" applyAlignment="1">
      <alignment horizontal="justify" vertical="top" wrapText="1"/>
    </xf>
    <xf numFmtId="0" fontId="18" fillId="0" borderId="57" xfId="0" applyFont="1" applyFill="1" applyBorder="1" applyAlignment="1">
      <alignment horizontal="justify" vertical="top" wrapText="1"/>
    </xf>
    <xf numFmtId="0" fontId="0" fillId="0" borderId="40" xfId="0" applyFill="1" applyBorder="1" applyAlignment="1">
      <alignment horizontal="justify" vertical="top" wrapText="1"/>
    </xf>
    <xf numFmtId="0" fontId="18" fillId="36" borderId="22"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0" xfId="0" applyFont="1" applyFill="1" applyBorder="1" applyAlignment="1">
      <alignment horizontal="center" vertical="top" wrapText="1"/>
    </xf>
    <xf numFmtId="0" fontId="18" fillId="36" borderId="26" xfId="0" applyFont="1" applyFill="1" applyBorder="1" applyAlignment="1">
      <alignment horizontal="center" vertical="top" wrapText="1"/>
    </xf>
    <xf numFmtId="0" fontId="18" fillId="36" borderId="36"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19" fillId="0" borderId="17" xfId="0" applyFont="1" applyBorder="1" applyAlignment="1">
      <alignment horizontal="justify" vertical="top" wrapText="1"/>
    </xf>
    <xf numFmtId="0" fontId="19" fillId="0" borderId="18" xfId="0" applyFont="1" applyBorder="1" applyAlignment="1">
      <alignment horizontal="justify" vertical="top" wrapText="1"/>
    </xf>
    <xf numFmtId="0" fontId="18" fillId="36" borderId="19" xfId="0" applyFont="1" applyFill="1" applyBorder="1" applyAlignment="1">
      <alignment horizontal="justify" vertical="center" wrapText="1"/>
    </xf>
    <xf numFmtId="0" fontId="18" fillId="36" borderId="21" xfId="0" applyFont="1" applyFill="1" applyBorder="1" applyAlignment="1">
      <alignment horizontal="justify" vertical="center" wrapText="1"/>
    </xf>
    <xf numFmtId="0" fontId="18" fillId="36" borderId="20" xfId="0" applyFont="1" applyFill="1" applyBorder="1" applyAlignment="1">
      <alignment horizontal="justify" vertical="center" wrapText="1"/>
    </xf>
    <xf numFmtId="0" fontId="18" fillId="36" borderId="22" xfId="0" applyFont="1" applyFill="1" applyBorder="1" applyAlignment="1">
      <alignment horizontal="justify" vertical="center" wrapText="1"/>
    </xf>
    <xf numFmtId="0" fontId="18" fillId="36" borderId="23" xfId="0" applyFont="1" applyFill="1" applyBorder="1" applyAlignment="1">
      <alignment horizontal="justify" vertical="center" wrapText="1"/>
    </xf>
    <xf numFmtId="0" fontId="18" fillId="36" borderId="0" xfId="0" applyFont="1" applyFill="1" applyBorder="1" applyAlignment="1">
      <alignment horizontal="justify" vertical="center" wrapText="1"/>
    </xf>
    <xf numFmtId="0" fontId="18" fillId="36" borderId="26"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8" xfId="0" applyFont="1" applyFill="1" applyBorder="1" applyAlignment="1">
      <alignment horizontal="center" vertical="center" wrapText="1"/>
    </xf>
    <xf numFmtId="0" fontId="18" fillId="36" borderId="30" xfId="0" applyFont="1" applyFill="1" applyBorder="1" applyAlignment="1">
      <alignment horizontal="center" vertical="center" wrapText="1"/>
    </xf>
    <xf numFmtId="0" fontId="18" fillId="36" borderId="29"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1"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29" fillId="33" borderId="0" xfId="0" applyFont="1" applyFill="1" applyAlignment="1">
      <alignment horizontal="center" vertical="center" wrapText="1"/>
    </xf>
    <xf numFmtId="0" fontId="30" fillId="0" borderId="0" xfId="0" applyFont="1" applyBorder="1" applyAlignment="1">
      <alignment horizontal="justify" vertical="top" wrapText="1"/>
    </xf>
    <xf numFmtId="0" fontId="19" fillId="0" borderId="0" xfId="0" applyFont="1" applyBorder="1" applyAlignment="1">
      <alignment horizontal="justify" vertical="top" wrapText="1"/>
    </xf>
    <xf numFmtId="0" fontId="19" fillId="0" borderId="15" xfId="0" applyFont="1" applyBorder="1" applyAlignment="1">
      <alignment horizontal="justify" vertical="top" wrapText="1"/>
    </xf>
    <xf numFmtId="0" fontId="20" fillId="0" borderId="13" xfId="0" applyFont="1" applyBorder="1" applyAlignment="1">
      <alignment horizontal="center" vertical="top" wrapText="1"/>
    </xf>
    <xf numFmtId="0" fontId="20" fillId="0" borderId="0" xfId="0" applyFont="1" applyBorder="1" applyAlignment="1">
      <alignment horizontal="center" vertical="top" wrapText="1"/>
    </xf>
    <xf numFmtId="0" fontId="20" fillId="0" borderId="15" xfId="0" applyFont="1" applyBorder="1" applyAlignment="1">
      <alignment horizontal="center" vertical="top"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1"/>
    <pageSetUpPr fitToPage="1"/>
  </sheetPr>
  <dimension ref="B1:AD89"/>
  <sheetViews>
    <sheetView tabSelected="1" view="pageBreakPreview" zoomScale="80" zoomScaleNormal="80" zoomScaleSheetLayoutView="80" workbookViewId="0">
      <selection activeCell="B1" sqref="B1:P1"/>
    </sheetView>
  </sheetViews>
  <sheetFormatPr baseColWidth="10" defaultColWidth="5" defaultRowHeight="12.75"/>
  <cols>
    <col min="1" max="1" width="3.42578125" style="1" customWidth="1"/>
    <col min="2" max="16384" width="5" style="1"/>
  </cols>
  <sheetData>
    <row r="1" spans="2:30" s="2" customFormat="1" ht="48" customHeight="1">
      <c r="B1" s="55" t="s">
        <v>497</v>
      </c>
      <c r="C1" s="55"/>
      <c r="D1" s="55"/>
      <c r="E1" s="55"/>
      <c r="F1" s="55"/>
      <c r="G1" s="55"/>
      <c r="H1" s="55"/>
      <c r="I1" s="55"/>
      <c r="J1" s="55"/>
      <c r="K1" s="55"/>
      <c r="L1" s="55"/>
      <c r="M1" s="55"/>
      <c r="N1" s="55"/>
      <c r="O1" s="55"/>
      <c r="P1" s="55"/>
      <c r="Q1" s="3" t="s">
        <v>0</v>
      </c>
    </row>
    <row r="2" spans="2:30" ht="13.5" customHeight="1"/>
    <row r="3" spans="2:30" ht="13.5" customHeight="1"/>
    <row r="4" spans="2:30" ht="13.5" customHeight="1"/>
    <row r="5" spans="2:30" ht="13.5" customHeight="1"/>
    <row r="6" spans="2:30" ht="13.5" customHeight="1"/>
    <row r="7" spans="2:30" ht="13.5" customHeight="1"/>
    <row r="8" spans="2:30" ht="13.5" customHeight="1"/>
    <row r="9" spans="2:30" ht="13.5" customHeight="1"/>
    <row r="10" spans="2:30" ht="13.5" customHeight="1"/>
    <row r="11" spans="2:30" ht="13.5" customHeight="1">
      <c r="B11" s="56" t="s">
        <v>1</v>
      </c>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row>
    <row r="12" spans="2:30" ht="13.5" customHeight="1">
      <c r="B12" s="56"/>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row>
    <row r="13" spans="2:30" ht="13.5" customHeight="1">
      <c r="B13" s="56"/>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row>
    <row r="14" spans="2:30" ht="13.5" customHeight="1">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row>
    <row r="15" spans="2:30" ht="13.5" customHeight="1">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row>
    <row r="16" spans="2:30" ht="13.5" customHeight="1">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row>
    <row r="17" spans="2:30" ht="13.5" customHeight="1">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row>
    <row r="18" spans="2:30" ht="13.5" customHeight="1">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row>
    <row r="19" spans="2:30" ht="13.5" customHeight="1">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row>
    <row r="20" spans="2:30" ht="13.5" customHeight="1">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row>
    <row r="21" spans="2:30" ht="13.5" customHeight="1">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row>
    <row r="22" spans="2:30" ht="13.5" customHeight="1">
      <c r="B22" s="56"/>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row>
    <row r="23" spans="2:30" ht="13.5" customHeight="1">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row>
    <row r="24" spans="2:30" ht="13.5" customHeight="1">
      <c r="B24" s="56"/>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row>
    <row r="25" spans="2:30" ht="13.5" customHeight="1">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row>
    <row r="26" spans="2:30" ht="13.5" customHeight="1">
      <c r="B26" s="56"/>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row>
    <row r="27" spans="2:30" ht="13.5" customHeight="1">
      <c r="B27" s="56"/>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row>
    <row r="28" spans="2:30" ht="13.5" customHeight="1">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row>
    <row r="29" spans="2:30" ht="13.5" customHeight="1">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row>
    <row r="30" spans="2:30" ht="13.5" customHeight="1">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row>
    <row r="31" spans="2:30" ht="13.5" customHeight="1">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row>
    <row r="32" spans="2:30" ht="13.5" customHeight="1">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row>
    <row r="33" spans="2:30" ht="13.5" customHeight="1">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row>
    <row r="34" spans="2:30" ht="13.5" customHeight="1">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row>
    <row r="35" spans="2:30" ht="13.5" customHeight="1"/>
    <row r="36" spans="2:30" ht="13.5" customHeight="1"/>
    <row r="37" spans="2:30" ht="13.5" customHeight="1"/>
    <row r="38" spans="2:30" ht="13.5" customHeight="1"/>
    <row r="39" spans="2:30" ht="13.5" customHeight="1"/>
    <row r="40" spans="2:30" ht="13.5" customHeight="1"/>
    <row r="41" spans="2:30" ht="13.5" customHeight="1"/>
    <row r="42" spans="2:30" ht="13.5" customHeight="1"/>
    <row r="43" spans="2:30" ht="13.5" customHeight="1"/>
    <row r="44" spans="2:30" ht="13.5" customHeight="1"/>
    <row r="45" spans="2:30" ht="13.5" customHeight="1"/>
    <row r="46" spans="2:30" ht="13.5" customHeight="1"/>
    <row r="47" spans="2:30" ht="13.5" customHeight="1"/>
    <row r="48" spans="2:30" ht="13.5" customHeight="1"/>
    <row r="49" spans="4:28" ht="20.25" customHeight="1">
      <c r="D49" s="57" t="s">
        <v>2</v>
      </c>
      <c r="E49" s="57"/>
      <c r="F49" s="57"/>
      <c r="G49" s="57"/>
      <c r="H49" s="57"/>
      <c r="I49" s="57"/>
      <c r="J49" s="57"/>
      <c r="K49" s="57"/>
      <c r="L49" s="57"/>
      <c r="M49" s="57"/>
      <c r="N49" s="57"/>
      <c r="O49" s="57"/>
      <c r="P49" s="57"/>
      <c r="Q49" s="57"/>
      <c r="R49" s="57"/>
      <c r="S49" s="57"/>
      <c r="T49" s="57"/>
      <c r="U49" s="57"/>
      <c r="V49" s="57"/>
      <c r="W49" s="57"/>
      <c r="X49" s="57"/>
      <c r="Y49" s="57"/>
      <c r="Z49" s="57"/>
      <c r="AA49" s="57"/>
      <c r="AB49" s="57"/>
    </row>
    <row r="50" spans="4:28" ht="13.5" customHeight="1">
      <c r="D50" s="58" t="s">
        <v>3</v>
      </c>
      <c r="E50" s="58"/>
      <c r="F50" s="58"/>
      <c r="G50" s="58"/>
      <c r="H50" s="58"/>
      <c r="I50" s="58"/>
      <c r="J50" s="58"/>
      <c r="K50" s="58"/>
      <c r="L50" s="58"/>
      <c r="M50" s="58"/>
      <c r="N50" s="58"/>
      <c r="O50" s="58"/>
      <c r="P50" s="58"/>
      <c r="Q50" s="58"/>
      <c r="R50" s="58"/>
      <c r="S50" s="58"/>
      <c r="T50" s="58"/>
      <c r="U50" s="58"/>
      <c r="V50" s="58"/>
      <c r="W50" s="58"/>
      <c r="X50" s="58"/>
      <c r="Y50" s="58"/>
      <c r="Z50" s="58"/>
      <c r="AA50" s="58"/>
      <c r="AB50" s="58"/>
    </row>
    <row r="51" spans="4:28" ht="13.5" customHeight="1">
      <c r="D51" s="58"/>
      <c r="E51" s="58"/>
      <c r="F51" s="58"/>
      <c r="G51" s="58"/>
      <c r="H51" s="58"/>
      <c r="I51" s="58"/>
      <c r="J51" s="58"/>
      <c r="K51" s="58"/>
      <c r="L51" s="58"/>
      <c r="M51" s="58"/>
      <c r="N51" s="58"/>
      <c r="O51" s="58"/>
      <c r="P51" s="58"/>
      <c r="Q51" s="58"/>
      <c r="R51" s="58"/>
      <c r="S51" s="58"/>
      <c r="T51" s="58"/>
      <c r="U51" s="58"/>
      <c r="V51" s="58"/>
      <c r="W51" s="58"/>
      <c r="X51" s="58"/>
      <c r="Y51" s="58"/>
      <c r="Z51" s="58"/>
      <c r="AA51" s="58"/>
      <c r="AB51" s="58"/>
    </row>
    <row r="52" spans="4:28" ht="13.5" customHeight="1">
      <c r="D52" s="58"/>
      <c r="E52" s="58"/>
      <c r="F52" s="58"/>
      <c r="G52" s="58"/>
      <c r="H52" s="58"/>
      <c r="I52" s="58"/>
      <c r="J52" s="58"/>
      <c r="K52" s="58"/>
      <c r="L52" s="58"/>
      <c r="M52" s="58"/>
      <c r="N52" s="58"/>
      <c r="O52" s="58"/>
      <c r="P52" s="58"/>
      <c r="Q52" s="58"/>
      <c r="R52" s="58"/>
      <c r="S52" s="58"/>
      <c r="T52" s="58"/>
      <c r="U52" s="58"/>
      <c r="V52" s="58"/>
      <c r="W52" s="58"/>
      <c r="X52" s="58"/>
      <c r="Y52" s="58"/>
      <c r="Z52" s="58"/>
      <c r="AA52" s="58"/>
      <c r="AB52" s="58"/>
    </row>
    <row r="53" spans="4:28" ht="13.5" customHeight="1">
      <c r="D53" s="58"/>
      <c r="E53" s="58"/>
      <c r="F53" s="58"/>
      <c r="G53" s="58"/>
      <c r="H53" s="58"/>
      <c r="I53" s="58"/>
      <c r="J53" s="58"/>
      <c r="K53" s="58"/>
      <c r="L53" s="58"/>
      <c r="M53" s="58"/>
      <c r="N53" s="58"/>
      <c r="O53" s="58"/>
      <c r="P53" s="58"/>
      <c r="Q53" s="58"/>
      <c r="R53" s="58"/>
      <c r="S53" s="58"/>
      <c r="T53" s="58"/>
      <c r="U53" s="58"/>
      <c r="V53" s="58"/>
      <c r="W53" s="58"/>
      <c r="X53" s="58"/>
      <c r="Y53" s="58"/>
      <c r="Z53" s="58"/>
      <c r="AA53" s="58"/>
      <c r="AB53" s="58"/>
    </row>
    <row r="54" spans="4:28" ht="13.5" customHeight="1">
      <c r="D54" s="58"/>
      <c r="E54" s="58"/>
      <c r="F54" s="58"/>
      <c r="G54" s="58"/>
      <c r="H54" s="58"/>
      <c r="I54" s="58"/>
      <c r="J54" s="58"/>
      <c r="K54" s="58"/>
      <c r="L54" s="58"/>
      <c r="M54" s="58"/>
      <c r="N54" s="58"/>
      <c r="O54" s="58"/>
      <c r="P54" s="58"/>
      <c r="Q54" s="58"/>
      <c r="R54" s="58"/>
      <c r="S54" s="58"/>
      <c r="T54" s="58"/>
      <c r="U54" s="58"/>
      <c r="V54" s="58"/>
      <c r="W54" s="58"/>
      <c r="X54" s="58"/>
      <c r="Y54" s="58"/>
      <c r="Z54" s="58"/>
      <c r="AA54" s="58"/>
      <c r="AB54" s="58"/>
    </row>
    <row r="55" spans="4:28" ht="13.5" customHeight="1">
      <c r="D55" s="58"/>
      <c r="E55" s="58"/>
      <c r="F55" s="58"/>
      <c r="G55" s="58"/>
      <c r="H55" s="58"/>
      <c r="I55" s="58"/>
      <c r="J55" s="58"/>
      <c r="K55" s="58"/>
      <c r="L55" s="58"/>
      <c r="M55" s="58"/>
      <c r="N55" s="58"/>
      <c r="O55" s="58"/>
      <c r="P55" s="58"/>
      <c r="Q55" s="58"/>
      <c r="R55" s="58"/>
      <c r="S55" s="58"/>
      <c r="T55" s="58"/>
      <c r="U55" s="58"/>
      <c r="V55" s="58"/>
      <c r="W55" s="58"/>
      <c r="X55" s="58"/>
      <c r="Y55" s="58"/>
      <c r="Z55" s="58"/>
      <c r="AA55" s="58"/>
      <c r="AB55" s="58"/>
    </row>
    <row r="56" spans="4:28" ht="13.5" customHeight="1">
      <c r="D56" s="58"/>
      <c r="E56" s="58"/>
      <c r="F56" s="58"/>
      <c r="G56" s="58"/>
      <c r="H56" s="58"/>
      <c r="I56" s="58"/>
      <c r="J56" s="58"/>
      <c r="K56" s="58"/>
      <c r="L56" s="58"/>
      <c r="M56" s="58"/>
      <c r="N56" s="58"/>
      <c r="O56" s="58"/>
      <c r="P56" s="58"/>
      <c r="Q56" s="58"/>
      <c r="R56" s="58"/>
      <c r="S56" s="58"/>
      <c r="T56" s="58"/>
      <c r="U56" s="58"/>
      <c r="V56" s="58"/>
      <c r="W56" s="58"/>
      <c r="X56" s="58"/>
      <c r="Y56" s="58"/>
      <c r="Z56" s="58"/>
      <c r="AA56" s="58"/>
      <c r="AB56" s="58"/>
    </row>
    <row r="57" spans="4:28" ht="13.5" customHeight="1">
      <c r="D57" s="58"/>
      <c r="E57" s="58"/>
      <c r="F57" s="58"/>
      <c r="G57" s="58"/>
      <c r="H57" s="58"/>
      <c r="I57" s="58"/>
      <c r="J57" s="58"/>
      <c r="K57" s="58"/>
      <c r="L57" s="58"/>
      <c r="M57" s="58"/>
      <c r="N57" s="58"/>
      <c r="O57" s="58"/>
      <c r="P57" s="58"/>
      <c r="Q57" s="58"/>
      <c r="R57" s="58"/>
      <c r="S57" s="58"/>
      <c r="T57" s="58"/>
      <c r="U57" s="58"/>
      <c r="V57" s="58"/>
      <c r="W57" s="58"/>
      <c r="X57" s="58"/>
      <c r="Y57" s="58"/>
      <c r="Z57" s="58"/>
      <c r="AA57" s="58"/>
      <c r="AB57" s="58"/>
    </row>
    <row r="58" spans="4:28" ht="13.5" customHeight="1">
      <c r="D58" s="58"/>
      <c r="E58" s="58"/>
      <c r="F58" s="58"/>
      <c r="G58" s="58"/>
      <c r="H58" s="58"/>
      <c r="I58" s="58"/>
      <c r="J58" s="58"/>
      <c r="K58" s="58"/>
      <c r="L58" s="58"/>
      <c r="M58" s="58"/>
      <c r="N58" s="58"/>
      <c r="O58" s="58"/>
      <c r="P58" s="58"/>
      <c r="Q58" s="58"/>
      <c r="R58" s="58"/>
      <c r="S58" s="58"/>
      <c r="T58" s="58"/>
      <c r="U58" s="58"/>
      <c r="V58" s="58"/>
      <c r="W58" s="58"/>
      <c r="X58" s="58"/>
      <c r="Y58" s="58"/>
      <c r="Z58" s="58"/>
      <c r="AA58" s="58"/>
      <c r="AB58" s="58"/>
    </row>
    <row r="59" spans="4:28" ht="13.5" customHeight="1">
      <c r="D59" s="58"/>
      <c r="E59" s="58"/>
      <c r="F59" s="58"/>
      <c r="G59" s="58"/>
      <c r="H59" s="58"/>
      <c r="I59" s="58"/>
      <c r="J59" s="58"/>
      <c r="K59" s="58"/>
      <c r="L59" s="58"/>
      <c r="M59" s="58"/>
      <c r="N59" s="58"/>
      <c r="O59" s="58"/>
      <c r="P59" s="58"/>
      <c r="Q59" s="58"/>
      <c r="R59" s="58"/>
      <c r="S59" s="58"/>
      <c r="T59" s="58"/>
      <c r="U59" s="58"/>
      <c r="V59" s="58"/>
      <c r="W59" s="58"/>
      <c r="X59" s="58"/>
      <c r="Y59" s="58"/>
      <c r="Z59" s="58"/>
      <c r="AA59" s="58"/>
      <c r="AB59" s="58"/>
    </row>
    <row r="60" spans="4:28" ht="13.5" customHeight="1">
      <c r="D60" s="58"/>
      <c r="E60" s="58"/>
      <c r="F60" s="58"/>
      <c r="G60" s="58"/>
      <c r="H60" s="58"/>
      <c r="I60" s="58"/>
      <c r="J60" s="58"/>
      <c r="K60" s="58"/>
      <c r="L60" s="58"/>
      <c r="M60" s="58"/>
      <c r="N60" s="58"/>
      <c r="O60" s="58"/>
      <c r="P60" s="58"/>
      <c r="Q60" s="58"/>
      <c r="R60" s="58"/>
      <c r="S60" s="58"/>
      <c r="T60" s="58"/>
      <c r="U60" s="58"/>
      <c r="V60" s="58"/>
      <c r="W60" s="58"/>
      <c r="X60" s="58"/>
      <c r="Y60" s="58"/>
      <c r="Z60" s="58"/>
      <c r="AA60" s="58"/>
      <c r="AB60" s="58"/>
    </row>
    <row r="61" spans="4:28" ht="13.5" customHeight="1">
      <c r="D61" s="58"/>
      <c r="E61" s="58"/>
      <c r="F61" s="58"/>
      <c r="G61" s="58"/>
      <c r="H61" s="58"/>
      <c r="I61" s="58"/>
      <c r="J61" s="58"/>
      <c r="K61" s="58"/>
      <c r="L61" s="58"/>
      <c r="M61" s="58"/>
      <c r="N61" s="58"/>
      <c r="O61" s="58"/>
      <c r="P61" s="58"/>
      <c r="Q61" s="58"/>
      <c r="R61" s="58"/>
      <c r="S61" s="58"/>
      <c r="T61" s="58"/>
      <c r="U61" s="58"/>
      <c r="V61" s="58"/>
      <c r="W61" s="58"/>
      <c r="X61" s="58"/>
      <c r="Y61" s="58"/>
      <c r="Z61" s="58"/>
      <c r="AA61" s="58"/>
      <c r="AB61" s="58"/>
    </row>
    <row r="62" spans="4:28" ht="13.5" customHeight="1">
      <c r="D62" s="58"/>
      <c r="E62" s="58"/>
      <c r="F62" s="58"/>
      <c r="G62" s="58"/>
      <c r="H62" s="58"/>
      <c r="I62" s="58"/>
      <c r="J62" s="58"/>
      <c r="K62" s="58"/>
      <c r="L62" s="58"/>
      <c r="M62" s="58"/>
      <c r="N62" s="58"/>
      <c r="O62" s="58"/>
      <c r="P62" s="58"/>
      <c r="Q62" s="58"/>
      <c r="R62" s="58"/>
      <c r="S62" s="58"/>
      <c r="T62" s="58"/>
      <c r="U62" s="58"/>
      <c r="V62" s="58"/>
      <c r="W62" s="58"/>
      <c r="X62" s="58"/>
      <c r="Y62" s="58"/>
      <c r="Z62" s="58"/>
      <c r="AA62" s="58"/>
      <c r="AB62" s="58"/>
    </row>
    <row r="63" spans="4:28" ht="13.5" customHeight="1">
      <c r="D63" s="58"/>
      <c r="E63" s="58"/>
      <c r="F63" s="58"/>
      <c r="G63" s="58"/>
      <c r="H63" s="58"/>
      <c r="I63" s="58"/>
      <c r="J63" s="58"/>
      <c r="K63" s="58"/>
      <c r="L63" s="58"/>
      <c r="M63" s="58"/>
      <c r="N63" s="58"/>
      <c r="O63" s="58"/>
      <c r="P63" s="58"/>
      <c r="Q63" s="58"/>
      <c r="R63" s="58"/>
      <c r="S63" s="58"/>
      <c r="T63" s="58"/>
      <c r="U63" s="58"/>
      <c r="V63" s="58"/>
      <c r="W63" s="58"/>
      <c r="X63" s="58"/>
      <c r="Y63" s="58"/>
      <c r="Z63" s="58"/>
      <c r="AA63" s="58"/>
      <c r="AB63" s="58"/>
    </row>
    <row r="64" spans="4:28" ht="13.5" customHeight="1">
      <c r="D64" s="58"/>
      <c r="E64" s="58"/>
      <c r="F64" s="58"/>
      <c r="G64" s="58"/>
      <c r="H64" s="58"/>
      <c r="I64" s="58"/>
      <c r="J64" s="58"/>
      <c r="K64" s="58"/>
      <c r="L64" s="58"/>
      <c r="M64" s="58"/>
      <c r="N64" s="58"/>
      <c r="O64" s="58"/>
      <c r="P64" s="58"/>
      <c r="Q64" s="58"/>
      <c r="R64" s="58"/>
      <c r="S64" s="58"/>
      <c r="T64" s="58"/>
      <c r="U64" s="58"/>
      <c r="V64" s="58"/>
      <c r="W64" s="58"/>
      <c r="X64" s="58"/>
      <c r="Y64" s="58"/>
      <c r="Z64" s="58"/>
      <c r="AA64" s="58"/>
      <c r="AB64" s="58"/>
    </row>
    <row r="65" spans="4:28" ht="13.5" customHeight="1">
      <c r="D65" s="58"/>
      <c r="E65" s="58"/>
      <c r="F65" s="58"/>
      <c r="G65" s="58"/>
      <c r="H65" s="58"/>
      <c r="I65" s="58"/>
      <c r="J65" s="58"/>
      <c r="K65" s="58"/>
      <c r="L65" s="58"/>
      <c r="M65" s="58"/>
      <c r="N65" s="58"/>
      <c r="O65" s="58"/>
      <c r="P65" s="58"/>
      <c r="Q65" s="58"/>
      <c r="R65" s="58"/>
      <c r="S65" s="58"/>
      <c r="T65" s="58"/>
      <c r="U65" s="58"/>
      <c r="V65" s="58"/>
      <c r="W65" s="58"/>
      <c r="X65" s="58"/>
      <c r="Y65" s="58"/>
      <c r="Z65" s="58"/>
      <c r="AA65" s="58"/>
      <c r="AB65" s="58"/>
    </row>
    <row r="66" spans="4:28" ht="13.5" customHeight="1">
      <c r="D66" s="58"/>
      <c r="E66" s="58"/>
      <c r="F66" s="58"/>
      <c r="G66" s="58"/>
      <c r="H66" s="58"/>
      <c r="I66" s="58"/>
      <c r="J66" s="58"/>
      <c r="K66" s="58"/>
      <c r="L66" s="58"/>
      <c r="M66" s="58"/>
      <c r="N66" s="58"/>
      <c r="O66" s="58"/>
      <c r="P66" s="58"/>
      <c r="Q66" s="58"/>
      <c r="R66" s="58"/>
      <c r="S66" s="58"/>
      <c r="T66" s="58"/>
      <c r="U66" s="58"/>
      <c r="V66" s="58"/>
      <c r="W66" s="58"/>
      <c r="X66" s="58"/>
      <c r="Y66" s="58"/>
      <c r="Z66" s="58"/>
      <c r="AA66" s="58"/>
      <c r="AB66" s="58"/>
    </row>
    <row r="67" spans="4:28" ht="13.5" customHeight="1">
      <c r="D67" s="58"/>
      <c r="E67" s="58"/>
      <c r="F67" s="58"/>
      <c r="G67" s="58"/>
      <c r="H67" s="58"/>
      <c r="I67" s="58"/>
      <c r="J67" s="58"/>
      <c r="K67" s="58"/>
      <c r="L67" s="58"/>
      <c r="M67" s="58"/>
      <c r="N67" s="58"/>
      <c r="O67" s="58"/>
      <c r="P67" s="58"/>
      <c r="Q67" s="58"/>
      <c r="R67" s="58"/>
      <c r="S67" s="58"/>
      <c r="T67" s="58"/>
      <c r="U67" s="58"/>
      <c r="V67" s="58"/>
      <c r="W67" s="58"/>
      <c r="X67" s="58"/>
      <c r="Y67" s="58"/>
      <c r="Z67" s="58"/>
      <c r="AA67" s="58"/>
      <c r="AB67" s="58"/>
    </row>
    <row r="68" spans="4:28" ht="13.5" customHeight="1">
      <c r="D68" s="58"/>
      <c r="E68" s="58"/>
      <c r="F68" s="58"/>
      <c r="G68" s="58"/>
      <c r="H68" s="58"/>
      <c r="I68" s="58"/>
      <c r="J68" s="58"/>
      <c r="K68" s="58"/>
      <c r="L68" s="58"/>
      <c r="M68" s="58"/>
      <c r="N68" s="58"/>
      <c r="O68" s="58"/>
      <c r="P68" s="58"/>
      <c r="Q68" s="58"/>
      <c r="R68" s="58"/>
      <c r="S68" s="58"/>
      <c r="T68" s="58"/>
      <c r="U68" s="58"/>
      <c r="V68" s="58"/>
      <c r="W68" s="58"/>
      <c r="X68" s="58"/>
      <c r="Y68" s="58"/>
      <c r="Z68" s="58"/>
      <c r="AA68" s="58"/>
      <c r="AB68" s="58"/>
    </row>
    <row r="69" spans="4:28" ht="13.5" customHeight="1">
      <c r="D69" s="58"/>
      <c r="E69" s="58"/>
      <c r="F69" s="58"/>
      <c r="G69" s="58"/>
      <c r="H69" s="58"/>
      <c r="I69" s="58"/>
      <c r="J69" s="58"/>
      <c r="K69" s="58"/>
      <c r="L69" s="58"/>
      <c r="M69" s="58"/>
      <c r="N69" s="58"/>
      <c r="O69" s="58"/>
      <c r="P69" s="58"/>
      <c r="Q69" s="58"/>
      <c r="R69" s="58"/>
      <c r="S69" s="58"/>
      <c r="T69" s="58"/>
      <c r="U69" s="58"/>
      <c r="V69" s="58"/>
      <c r="W69" s="58"/>
      <c r="X69" s="58"/>
      <c r="Y69" s="58"/>
      <c r="Z69" s="58"/>
      <c r="AA69" s="58"/>
      <c r="AB69" s="58"/>
    </row>
    <row r="70" spans="4:28" ht="13.5" customHeight="1">
      <c r="D70" s="58"/>
      <c r="E70" s="58"/>
      <c r="F70" s="58"/>
      <c r="G70" s="58"/>
      <c r="H70" s="58"/>
      <c r="I70" s="58"/>
      <c r="J70" s="58"/>
      <c r="K70" s="58"/>
      <c r="L70" s="58"/>
      <c r="M70" s="58"/>
      <c r="N70" s="58"/>
      <c r="O70" s="58"/>
      <c r="P70" s="58"/>
      <c r="Q70" s="58"/>
      <c r="R70" s="58"/>
      <c r="S70" s="58"/>
      <c r="T70" s="58"/>
      <c r="U70" s="58"/>
      <c r="V70" s="58"/>
      <c r="W70" s="58"/>
      <c r="X70" s="58"/>
      <c r="Y70" s="58"/>
      <c r="Z70" s="58"/>
      <c r="AA70" s="58"/>
      <c r="AB70" s="58"/>
    </row>
    <row r="71" spans="4:28" ht="13.5" customHeight="1">
      <c r="D71" s="58"/>
      <c r="E71" s="58"/>
      <c r="F71" s="58"/>
      <c r="G71" s="58"/>
      <c r="H71" s="58"/>
      <c r="I71" s="58"/>
      <c r="J71" s="58"/>
      <c r="K71" s="58"/>
      <c r="L71" s="58"/>
      <c r="M71" s="58"/>
      <c r="N71" s="58"/>
      <c r="O71" s="58"/>
      <c r="P71" s="58"/>
      <c r="Q71" s="58"/>
      <c r="R71" s="58"/>
      <c r="S71" s="58"/>
      <c r="T71" s="58"/>
      <c r="U71" s="58"/>
      <c r="V71" s="58"/>
      <c r="W71" s="58"/>
      <c r="X71" s="58"/>
      <c r="Y71" s="58"/>
      <c r="Z71" s="58"/>
      <c r="AA71" s="58"/>
      <c r="AB71" s="58"/>
    </row>
    <row r="72" spans="4:28" ht="13.5" customHeight="1">
      <c r="D72" s="58"/>
      <c r="E72" s="58"/>
      <c r="F72" s="58"/>
      <c r="G72" s="58"/>
      <c r="H72" s="58"/>
      <c r="I72" s="58"/>
      <c r="J72" s="58"/>
      <c r="K72" s="58"/>
      <c r="L72" s="58"/>
      <c r="M72" s="58"/>
      <c r="N72" s="58"/>
      <c r="O72" s="58"/>
      <c r="P72" s="58"/>
      <c r="Q72" s="58"/>
      <c r="R72" s="58"/>
      <c r="S72" s="58"/>
      <c r="T72" s="58"/>
      <c r="U72" s="58"/>
      <c r="V72" s="58"/>
      <c r="W72" s="58"/>
      <c r="X72" s="58"/>
      <c r="Y72" s="58"/>
      <c r="Z72" s="58"/>
      <c r="AA72" s="58"/>
      <c r="AB72" s="58"/>
    </row>
    <row r="73" spans="4:28" ht="13.5" customHeight="1">
      <c r="D73" s="58"/>
      <c r="E73" s="58"/>
      <c r="F73" s="58"/>
      <c r="G73" s="58"/>
      <c r="H73" s="58"/>
      <c r="I73" s="58"/>
      <c r="J73" s="58"/>
      <c r="K73" s="58"/>
      <c r="L73" s="58"/>
      <c r="M73" s="58"/>
      <c r="N73" s="58"/>
      <c r="O73" s="58"/>
      <c r="P73" s="58"/>
      <c r="Q73" s="58"/>
      <c r="R73" s="58"/>
      <c r="S73" s="58"/>
      <c r="T73" s="58"/>
      <c r="U73" s="58"/>
      <c r="V73" s="58"/>
      <c r="W73" s="58"/>
      <c r="X73" s="58"/>
      <c r="Y73" s="58"/>
      <c r="Z73" s="58"/>
      <c r="AA73" s="58"/>
      <c r="AB73" s="58"/>
    </row>
    <row r="74" spans="4:28" ht="13.5" customHeight="1">
      <c r="D74" s="58"/>
      <c r="E74" s="58"/>
      <c r="F74" s="58"/>
      <c r="G74" s="58"/>
      <c r="H74" s="58"/>
      <c r="I74" s="58"/>
      <c r="J74" s="58"/>
      <c r="K74" s="58"/>
      <c r="L74" s="58"/>
      <c r="M74" s="58"/>
      <c r="N74" s="58"/>
      <c r="O74" s="58"/>
      <c r="P74" s="58"/>
      <c r="Q74" s="58"/>
      <c r="R74" s="58"/>
      <c r="S74" s="58"/>
      <c r="T74" s="58"/>
      <c r="U74" s="58"/>
      <c r="V74" s="58"/>
      <c r="W74" s="58"/>
      <c r="X74" s="58"/>
      <c r="Y74" s="58"/>
      <c r="Z74" s="58"/>
      <c r="AA74" s="58"/>
      <c r="AB74" s="58"/>
    </row>
    <row r="75" spans="4:28" ht="13.5" customHeight="1">
      <c r="D75" s="58"/>
      <c r="E75" s="58"/>
      <c r="F75" s="58"/>
      <c r="G75" s="58"/>
      <c r="H75" s="58"/>
      <c r="I75" s="58"/>
      <c r="J75" s="58"/>
      <c r="K75" s="58"/>
      <c r="L75" s="58"/>
      <c r="M75" s="58"/>
      <c r="N75" s="58"/>
      <c r="O75" s="58"/>
      <c r="P75" s="58"/>
      <c r="Q75" s="58"/>
      <c r="R75" s="58"/>
      <c r="S75" s="58"/>
      <c r="T75" s="58"/>
      <c r="U75" s="58"/>
      <c r="V75" s="58"/>
      <c r="W75" s="58"/>
      <c r="X75" s="58"/>
      <c r="Y75" s="58"/>
      <c r="Z75" s="58"/>
      <c r="AA75" s="58"/>
      <c r="AB75" s="58"/>
    </row>
    <row r="76" spans="4:28" ht="13.5" customHeight="1">
      <c r="D76" s="58"/>
      <c r="E76" s="58"/>
      <c r="F76" s="58"/>
      <c r="G76" s="58"/>
      <c r="H76" s="58"/>
      <c r="I76" s="58"/>
      <c r="J76" s="58"/>
      <c r="K76" s="58"/>
      <c r="L76" s="58"/>
      <c r="M76" s="58"/>
      <c r="N76" s="58"/>
      <c r="O76" s="58"/>
      <c r="P76" s="58"/>
      <c r="Q76" s="58"/>
      <c r="R76" s="58"/>
      <c r="S76" s="58"/>
      <c r="T76" s="58"/>
      <c r="U76" s="58"/>
      <c r="V76" s="58"/>
      <c r="W76" s="58"/>
      <c r="X76" s="58"/>
      <c r="Y76" s="58"/>
      <c r="Z76" s="58"/>
      <c r="AA76" s="58"/>
      <c r="AB76" s="58"/>
    </row>
    <row r="77" spans="4:28" ht="13.5" customHeight="1">
      <c r="D77" s="58"/>
      <c r="E77" s="58"/>
      <c r="F77" s="58"/>
      <c r="G77" s="58"/>
      <c r="H77" s="58"/>
      <c r="I77" s="58"/>
      <c r="J77" s="58"/>
      <c r="K77" s="58"/>
      <c r="L77" s="58"/>
      <c r="M77" s="58"/>
      <c r="N77" s="58"/>
      <c r="O77" s="58"/>
      <c r="P77" s="58"/>
      <c r="Q77" s="58"/>
      <c r="R77" s="58"/>
      <c r="S77" s="58"/>
      <c r="T77" s="58"/>
      <c r="U77" s="58"/>
      <c r="V77" s="58"/>
      <c r="W77" s="58"/>
      <c r="X77" s="58"/>
      <c r="Y77" s="58"/>
      <c r="Z77" s="58"/>
      <c r="AA77" s="58"/>
      <c r="AB77" s="58"/>
    </row>
    <row r="78" spans="4:28" ht="13.5" customHeight="1">
      <c r="D78" s="58"/>
      <c r="E78" s="58"/>
      <c r="F78" s="58"/>
      <c r="G78" s="58"/>
      <c r="H78" s="58"/>
      <c r="I78" s="58"/>
      <c r="J78" s="58"/>
      <c r="K78" s="58"/>
      <c r="L78" s="58"/>
      <c r="M78" s="58"/>
      <c r="N78" s="58"/>
      <c r="O78" s="58"/>
      <c r="P78" s="58"/>
      <c r="Q78" s="58"/>
      <c r="R78" s="58"/>
      <c r="S78" s="58"/>
      <c r="T78" s="58"/>
      <c r="U78" s="58"/>
      <c r="V78" s="58"/>
      <c r="W78" s="58"/>
      <c r="X78" s="58"/>
      <c r="Y78" s="58"/>
      <c r="Z78" s="58"/>
      <c r="AA78" s="58"/>
      <c r="AB78" s="58"/>
    </row>
    <row r="79" spans="4:28" ht="13.5" customHeight="1">
      <c r="D79" s="58"/>
      <c r="E79" s="58"/>
      <c r="F79" s="58"/>
      <c r="G79" s="58"/>
      <c r="H79" s="58"/>
      <c r="I79" s="58"/>
      <c r="J79" s="58"/>
      <c r="K79" s="58"/>
      <c r="L79" s="58"/>
      <c r="M79" s="58"/>
      <c r="N79" s="58"/>
      <c r="O79" s="58"/>
      <c r="P79" s="58"/>
      <c r="Q79" s="58"/>
      <c r="R79" s="58"/>
      <c r="S79" s="58"/>
      <c r="T79" s="58"/>
      <c r="U79" s="58"/>
      <c r="V79" s="58"/>
      <c r="W79" s="58"/>
      <c r="X79" s="58"/>
      <c r="Y79" s="58"/>
      <c r="Z79" s="58"/>
      <c r="AA79" s="58"/>
      <c r="AB79" s="58"/>
    </row>
    <row r="80" spans="4:28" ht="13.5" customHeight="1">
      <c r="D80" s="58"/>
      <c r="E80" s="58"/>
      <c r="F80" s="58"/>
      <c r="G80" s="58"/>
      <c r="H80" s="58"/>
      <c r="I80" s="58"/>
      <c r="J80" s="58"/>
      <c r="K80" s="58"/>
      <c r="L80" s="58"/>
      <c r="M80" s="58"/>
      <c r="N80" s="58"/>
      <c r="O80" s="58"/>
      <c r="P80" s="58"/>
      <c r="Q80" s="58"/>
      <c r="R80" s="58"/>
      <c r="S80" s="58"/>
      <c r="T80" s="58"/>
      <c r="U80" s="58"/>
      <c r="V80" s="58"/>
      <c r="W80" s="58"/>
      <c r="X80" s="58"/>
      <c r="Y80" s="58"/>
      <c r="Z80" s="58"/>
      <c r="AA80" s="58"/>
      <c r="AB80" s="58"/>
    </row>
    <row r="81" spans="4:28" ht="13.5" customHeight="1">
      <c r="D81" s="58"/>
      <c r="E81" s="58"/>
      <c r="F81" s="58"/>
      <c r="G81" s="58"/>
      <c r="H81" s="58"/>
      <c r="I81" s="58"/>
      <c r="J81" s="58"/>
      <c r="K81" s="58"/>
      <c r="L81" s="58"/>
      <c r="M81" s="58"/>
      <c r="N81" s="58"/>
      <c r="O81" s="58"/>
      <c r="P81" s="58"/>
      <c r="Q81" s="58"/>
      <c r="R81" s="58"/>
      <c r="S81" s="58"/>
      <c r="T81" s="58"/>
      <c r="U81" s="58"/>
      <c r="V81" s="58"/>
      <c r="W81" s="58"/>
      <c r="X81" s="58"/>
      <c r="Y81" s="58"/>
      <c r="Z81" s="58"/>
      <c r="AA81" s="58"/>
      <c r="AB81" s="58"/>
    </row>
    <row r="82" spans="4:28" ht="13.5" customHeight="1">
      <c r="D82" s="58"/>
      <c r="E82" s="58"/>
      <c r="F82" s="58"/>
      <c r="G82" s="58"/>
      <c r="H82" s="58"/>
      <c r="I82" s="58"/>
      <c r="J82" s="58"/>
      <c r="K82" s="58"/>
      <c r="L82" s="58"/>
      <c r="M82" s="58"/>
      <c r="N82" s="58"/>
      <c r="O82" s="58"/>
      <c r="P82" s="58"/>
      <c r="Q82" s="58"/>
      <c r="R82" s="58"/>
      <c r="S82" s="58"/>
      <c r="T82" s="58"/>
      <c r="U82" s="58"/>
      <c r="V82" s="58"/>
      <c r="W82" s="58"/>
      <c r="X82" s="58"/>
      <c r="Y82" s="58"/>
      <c r="Z82" s="58"/>
      <c r="AA82" s="58"/>
      <c r="AB82" s="58"/>
    </row>
    <row r="83" spans="4:28" ht="13.5" customHeight="1">
      <c r="D83" s="58"/>
      <c r="E83" s="58"/>
      <c r="F83" s="58"/>
      <c r="G83" s="58"/>
      <c r="H83" s="58"/>
      <c r="I83" s="58"/>
      <c r="J83" s="58"/>
      <c r="K83" s="58"/>
      <c r="L83" s="58"/>
      <c r="M83" s="58"/>
      <c r="N83" s="58"/>
      <c r="O83" s="58"/>
      <c r="P83" s="58"/>
      <c r="Q83" s="58"/>
      <c r="R83" s="58"/>
      <c r="S83" s="58"/>
      <c r="T83" s="58"/>
      <c r="U83" s="58"/>
      <c r="V83" s="58"/>
      <c r="W83" s="58"/>
      <c r="X83" s="58"/>
      <c r="Y83" s="58"/>
      <c r="Z83" s="58"/>
      <c r="AA83" s="58"/>
      <c r="AB83" s="58"/>
    </row>
    <row r="84" spans="4:28" ht="13.5" customHeight="1">
      <c r="D84" s="58"/>
      <c r="E84" s="58"/>
      <c r="F84" s="58"/>
      <c r="G84" s="58"/>
      <c r="H84" s="58"/>
      <c r="I84" s="58"/>
      <c r="J84" s="58"/>
      <c r="K84" s="58"/>
      <c r="L84" s="58"/>
      <c r="M84" s="58"/>
      <c r="N84" s="58"/>
      <c r="O84" s="58"/>
      <c r="P84" s="58"/>
      <c r="Q84" s="58"/>
      <c r="R84" s="58"/>
      <c r="S84" s="58"/>
      <c r="T84" s="58"/>
      <c r="U84" s="58"/>
      <c r="V84" s="58"/>
      <c r="W84" s="58"/>
      <c r="X84" s="58"/>
      <c r="Y84" s="58"/>
      <c r="Z84" s="58"/>
      <c r="AA84" s="58"/>
      <c r="AB84" s="58"/>
    </row>
    <row r="85" spans="4:28" ht="13.5" customHeight="1"/>
    <row r="86" spans="4:28" ht="13.5" customHeight="1"/>
    <row r="87" spans="4:28" ht="13.5" customHeight="1"/>
    <row r="88" spans="4:28" ht="13.5" customHeight="1"/>
    <row r="89" spans="4:28" ht="13.5" customHeight="1"/>
  </sheetData>
  <mergeCells count="4">
    <mergeCell ref="B1:P1"/>
    <mergeCell ref="B11:AD34"/>
    <mergeCell ref="D49:AB49"/>
    <mergeCell ref="D50:AB84"/>
  </mergeCells>
  <printOptions horizontalCentered="1"/>
  <pageMargins left="0.78740157480314965" right="0.78740157480314965" top="0.98425196850393704" bottom="0.98425196850393704" header="0" footer="0.39370078740157483"/>
  <pageSetup scale="84" fitToHeight="10" orientation="landscape" r:id="rId1"/>
  <headerFooter>
    <oddFooter>&amp;R&amp;P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11"/>
    <pageSetUpPr fitToPage="1"/>
  </sheetPr>
  <dimension ref="A1:AH35"/>
  <sheetViews>
    <sheetView view="pageBreakPreview" zoomScale="80" zoomScaleNormal="80" zoomScaleSheetLayoutView="80" workbookViewId="0">
      <selection activeCell="B2" sqref="B2"/>
    </sheetView>
  </sheetViews>
  <sheetFormatPr baseColWidth="10" defaultColWidth="10" defaultRowHeight="12.75"/>
  <cols>
    <col min="1" max="1" width="3.42578125" style="1" customWidth="1"/>
    <col min="2" max="2" width="13.7109375" style="1" customWidth="1"/>
    <col min="3" max="3" width="5.85546875" style="1" customWidth="1"/>
    <col min="4" max="4" width="8.5703125" style="1" customWidth="1"/>
    <col min="5" max="5" width="9.7109375" style="1" customWidth="1"/>
    <col min="6" max="6" width="4.42578125" style="1" customWidth="1"/>
    <col min="7" max="7" width="0.28515625" style="1" customWidth="1"/>
    <col min="8" max="8" width="2.28515625" style="1" customWidth="1"/>
    <col min="9" max="9" width="6.5703125" style="1" customWidth="1"/>
    <col min="10" max="10" width="7.85546875" style="1" customWidth="1"/>
    <col min="11" max="11" width="9.42578125" style="1" customWidth="1"/>
    <col min="12" max="12" width="7.7109375" style="1" customWidth="1"/>
    <col min="13" max="13" width="6.140625" style="1" customWidth="1"/>
    <col min="14" max="14" width="8.28515625" style="1" customWidth="1"/>
    <col min="15" max="15" width="11.140625" style="1" customWidth="1"/>
    <col min="16" max="16" width="11.5703125" style="1" customWidth="1"/>
    <col min="17" max="17" width="12.140625" style="1" customWidth="1"/>
    <col min="18" max="18" width="9" style="1" customWidth="1"/>
    <col min="19" max="19" width="13" style="1" customWidth="1"/>
    <col min="20" max="20" width="10.7109375" style="1" customWidth="1"/>
    <col min="21" max="21" width="10.42578125" style="1" customWidth="1"/>
    <col min="22" max="22" width="11.42578125" style="1" customWidth="1"/>
    <col min="23" max="23" width="10.7109375" style="1" customWidth="1"/>
    <col min="24" max="24" width="8.42578125" style="1" customWidth="1"/>
    <col min="25" max="25" width="8.7109375" style="1" customWidth="1"/>
    <col min="26" max="26" width="9.5703125" style="1" customWidth="1"/>
    <col min="27" max="29" width="10" style="1"/>
    <col min="30" max="30" width="15.42578125" style="1" customWidth="1"/>
    <col min="31" max="16384" width="10" style="1"/>
  </cols>
  <sheetData>
    <row r="1" spans="1:34" s="2" customFormat="1" ht="48" customHeight="1">
      <c r="A1" s="3"/>
      <c r="B1" s="98" t="s">
        <v>497</v>
      </c>
      <c r="C1" s="98"/>
      <c r="D1" s="98"/>
      <c r="E1" s="98"/>
      <c r="F1" s="98"/>
      <c r="G1" s="98"/>
      <c r="H1" s="98"/>
      <c r="I1" s="98"/>
      <c r="J1" s="98"/>
      <c r="K1" s="98"/>
      <c r="L1" s="98"/>
      <c r="M1" s="3" t="s">
        <v>4</v>
      </c>
      <c r="N1" s="3"/>
      <c r="O1" s="3"/>
      <c r="P1" s="4"/>
      <c r="Q1" s="4"/>
      <c r="R1" s="4"/>
      <c r="Y1" s="5"/>
      <c r="Z1" s="5"/>
      <c r="AA1" s="6"/>
      <c r="AH1" s="7"/>
    </row>
    <row r="2" spans="1:34" ht="13.5" customHeight="1" thickBot="1"/>
    <row r="3" spans="1:34" ht="22.5" customHeight="1" thickTop="1" thickBot="1">
      <c r="B3" s="8" t="s">
        <v>5</v>
      </c>
      <c r="C3" s="9"/>
      <c r="D3" s="9"/>
      <c r="E3" s="9"/>
      <c r="F3" s="9"/>
      <c r="G3" s="9"/>
      <c r="H3" s="10"/>
      <c r="I3" s="10"/>
      <c r="J3" s="10"/>
      <c r="K3" s="10"/>
      <c r="L3" s="10"/>
      <c r="M3" s="10"/>
      <c r="N3" s="10"/>
      <c r="O3" s="10"/>
      <c r="P3" s="10"/>
      <c r="Q3" s="10"/>
      <c r="R3" s="10"/>
      <c r="S3" s="10"/>
      <c r="T3" s="10"/>
      <c r="U3" s="11"/>
    </row>
    <row r="4" spans="1:34" ht="51.75" customHeight="1" thickTop="1">
      <c r="B4" s="12" t="s">
        <v>6</v>
      </c>
      <c r="C4" s="13" t="s">
        <v>459</v>
      </c>
      <c r="D4" s="99" t="s">
        <v>460</v>
      </c>
      <c r="E4" s="99"/>
      <c r="F4" s="99"/>
      <c r="G4" s="99"/>
      <c r="H4" s="99"/>
      <c r="I4" s="14"/>
      <c r="J4" s="15" t="s">
        <v>9</v>
      </c>
      <c r="K4" s="16" t="s">
        <v>10</v>
      </c>
      <c r="L4" s="100" t="s">
        <v>1</v>
      </c>
      <c r="M4" s="100"/>
      <c r="N4" s="100"/>
      <c r="O4" s="100"/>
      <c r="P4" s="15" t="s">
        <v>11</v>
      </c>
      <c r="Q4" s="100" t="s">
        <v>12</v>
      </c>
      <c r="R4" s="100"/>
      <c r="S4" s="15" t="s">
        <v>13</v>
      </c>
      <c r="T4" s="100" t="s">
        <v>14</v>
      </c>
      <c r="U4" s="101"/>
    </row>
    <row r="5" spans="1:34" ht="15.75" customHeight="1">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c r="B6" s="17" t="s">
        <v>16</v>
      </c>
      <c r="C6" s="80" t="s">
        <v>17</v>
      </c>
      <c r="D6" s="80"/>
      <c r="E6" s="80"/>
      <c r="F6" s="80"/>
      <c r="G6" s="80"/>
      <c r="H6" s="18"/>
      <c r="I6" s="18"/>
      <c r="J6" s="18" t="s">
        <v>18</v>
      </c>
      <c r="K6" s="80" t="s">
        <v>19</v>
      </c>
      <c r="L6" s="80"/>
      <c r="M6" s="80"/>
      <c r="N6" s="19"/>
      <c r="O6" s="20" t="s">
        <v>20</v>
      </c>
      <c r="P6" s="80" t="s">
        <v>21</v>
      </c>
      <c r="Q6" s="80"/>
      <c r="R6" s="21"/>
      <c r="S6" s="20" t="s">
        <v>22</v>
      </c>
      <c r="T6" s="80" t="s">
        <v>119</v>
      </c>
      <c r="U6" s="81"/>
    </row>
    <row r="7" spans="1:34" ht="22.5" customHeight="1" thickTop="1" thickBot="1">
      <c r="B7" s="8" t="s">
        <v>24</v>
      </c>
      <c r="C7" s="9"/>
      <c r="D7" s="9"/>
      <c r="E7" s="9"/>
      <c r="F7" s="9"/>
      <c r="G7" s="9"/>
      <c r="H7" s="10"/>
      <c r="I7" s="10"/>
      <c r="J7" s="10"/>
      <c r="K7" s="10"/>
      <c r="L7" s="10"/>
      <c r="M7" s="10"/>
      <c r="N7" s="10"/>
      <c r="O7" s="10"/>
      <c r="P7" s="10"/>
      <c r="Q7" s="10"/>
      <c r="R7" s="10"/>
      <c r="S7" s="10"/>
      <c r="T7" s="10"/>
      <c r="U7" s="11"/>
    </row>
    <row r="8" spans="1:34" ht="16.5" customHeight="1" thickTop="1">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thickBot="1">
      <c r="A11" s="25"/>
      <c r="B11" s="26" t="s">
        <v>38</v>
      </c>
      <c r="C11" s="73" t="s">
        <v>461</v>
      </c>
      <c r="D11" s="73"/>
      <c r="E11" s="73"/>
      <c r="F11" s="73"/>
      <c r="G11" s="73"/>
      <c r="H11" s="73"/>
      <c r="I11" s="73" t="s">
        <v>462</v>
      </c>
      <c r="J11" s="73"/>
      <c r="K11" s="73"/>
      <c r="L11" s="73" t="s">
        <v>463</v>
      </c>
      <c r="M11" s="73"/>
      <c r="N11" s="73"/>
      <c r="O11" s="73"/>
      <c r="P11" s="27" t="s">
        <v>14</v>
      </c>
      <c r="Q11" s="27" t="s">
        <v>464</v>
      </c>
      <c r="R11" s="54" t="s">
        <v>44</v>
      </c>
      <c r="S11" s="54" t="s">
        <v>44</v>
      </c>
      <c r="T11" s="54" t="s">
        <v>44</v>
      </c>
      <c r="U11" s="28" t="str">
        <f t="shared" ref="U11:U19" si="0">IF(ISERR(T11/S11*100),"N/A",T11/S11*100)</f>
        <v>N/A</v>
      </c>
    </row>
    <row r="12" spans="1:34" ht="75" customHeight="1" thickTop="1">
      <c r="A12" s="25"/>
      <c r="B12" s="26" t="s">
        <v>53</v>
      </c>
      <c r="C12" s="73" t="s">
        <v>465</v>
      </c>
      <c r="D12" s="73"/>
      <c r="E12" s="73"/>
      <c r="F12" s="73"/>
      <c r="G12" s="73"/>
      <c r="H12" s="73"/>
      <c r="I12" s="73" t="s">
        <v>466</v>
      </c>
      <c r="J12" s="73"/>
      <c r="K12" s="73"/>
      <c r="L12" s="73" t="s">
        <v>467</v>
      </c>
      <c r="M12" s="73"/>
      <c r="N12" s="73"/>
      <c r="O12" s="73"/>
      <c r="P12" s="27" t="s">
        <v>468</v>
      </c>
      <c r="Q12" s="27" t="s">
        <v>469</v>
      </c>
      <c r="R12" s="27">
        <v>80</v>
      </c>
      <c r="S12" s="27" t="s">
        <v>44</v>
      </c>
      <c r="T12" s="27" t="s">
        <v>44</v>
      </c>
      <c r="U12" s="28" t="str">
        <f t="shared" si="0"/>
        <v>N/A</v>
      </c>
    </row>
    <row r="13" spans="1:34" ht="75" customHeight="1" thickBot="1">
      <c r="A13" s="25"/>
      <c r="B13" s="29" t="s">
        <v>45</v>
      </c>
      <c r="C13" s="65" t="s">
        <v>45</v>
      </c>
      <c r="D13" s="65"/>
      <c r="E13" s="65"/>
      <c r="F13" s="65"/>
      <c r="G13" s="65"/>
      <c r="H13" s="65"/>
      <c r="I13" s="65" t="s">
        <v>470</v>
      </c>
      <c r="J13" s="65"/>
      <c r="K13" s="65"/>
      <c r="L13" s="65" t="s">
        <v>471</v>
      </c>
      <c r="M13" s="65"/>
      <c r="N13" s="65"/>
      <c r="O13" s="65"/>
      <c r="P13" s="30" t="s">
        <v>57</v>
      </c>
      <c r="Q13" s="30" t="s">
        <v>43</v>
      </c>
      <c r="R13" s="30">
        <v>80</v>
      </c>
      <c r="S13" s="30" t="s">
        <v>44</v>
      </c>
      <c r="T13" s="30" t="s">
        <v>44</v>
      </c>
      <c r="U13" s="31" t="str">
        <f t="shared" si="0"/>
        <v>N/A</v>
      </c>
    </row>
    <row r="14" spans="1:34" ht="75" customHeight="1" thickTop="1">
      <c r="A14" s="25"/>
      <c r="B14" s="26" t="s">
        <v>63</v>
      </c>
      <c r="C14" s="73" t="s">
        <v>472</v>
      </c>
      <c r="D14" s="73"/>
      <c r="E14" s="73"/>
      <c r="F14" s="73"/>
      <c r="G14" s="73"/>
      <c r="H14" s="73"/>
      <c r="I14" s="73" t="s">
        <v>473</v>
      </c>
      <c r="J14" s="73"/>
      <c r="K14" s="73"/>
      <c r="L14" s="73" t="s">
        <v>474</v>
      </c>
      <c r="M14" s="73"/>
      <c r="N14" s="73"/>
      <c r="O14" s="73"/>
      <c r="P14" s="27" t="s">
        <v>57</v>
      </c>
      <c r="Q14" s="27" t="s">
        <v>43</v>
      </c>
      <c r="R14" s="27">
        <v>80</v>
      </c>
      <c r="S14" s="27" t="s">
        <v>44</v>
      </c>
      <c r="T14" s="27" t="s">
        <v>44</v>
      </c>
      <c r="U14" s="28" t="str">
        <f t="shared" si="0"/>
        <v>N/A</v>
      </c>
    </row>
    <row r="15" spans="1:34" ht="75" customHeight="1" thickBot="1">
      <c r="A15" s="25"/>
      <c r="B15" s="29" t="s">
        <v>45</v>
      </c>
      <c r="C15" s="65" t="s">
        <v>45</v>
      </c>
      <c r="D15" s="65"/>
      <c r="E15" s="65"/>
      <c r="F15" s="65"/>
      <c r="G15" s="65"/>
      <c r="H15" s="65"/>
      <c r="I15" s="65" t="s">
        <v>475</v>
      </c>
      <c r="J15" s="65"/>
      <c r="K15" s="65"/>
      <c r="L15" s="65" t="s">
        <v>476</v>
      </c>
      <c r="M15" s="65"/>
      <c r="N15" s="65"/>
      <c r="O15" s="65"/>
      <c r="P15" s="30" t="s">
        <v>57</v>
      </c>
      <c r="Q15" s="30" t="s">
        <v>464</v>
      </c>
      <c r="R15" s="30">
        <v>80.09</v>
      </c>
      <c r="S15" s="30" t="s">
        <v>44</v>
      </c>
      <c r="T15" s="30" t="s">
        <v>44</v>
      </c>
      <c r="U15" s="31" t="str">
        <f t="shared" si="0"/>
        <v>N/A</v>
      </c>
    </row>
    <row r="16" spans="1:34" ht="75" customHeight="1" thickTop="1">
      <c r="A16" s="25"/>
      <c r="B16" s="26" t="s">
        <v>79</v>
      </c>
      <c r="C16" s="73" t="s">
        <v>477</v>
      </c>
      <c r="D16" s="73"/>
      <c r="E16" s="73"/>
      <c r="F16" s="73"/>
      <c r="G16" s="73"/>
      <c r="H16" s="73"/>
      <c r="I16" s="73" t="s">
        <v>478</v>
      </c>
      <c r="J16" s="73"/>
      <c r="K16" s="73"/>
      <c r="L16" s="73" t="s">
        <v>479</v>
      </c>
      <c r="M16" s="73"/>
      <c r="N16" s="73"/>
      <c r="O16" s="73"/>
      <c r="P16" s="27" t="s">
        <v>57</v>
      </c>
      <c r="Q16" s="27" t="s">
        <v>464</v>
      </c>
      <c r="R16" s="27">
        <v>80.319999999999993</v>
      </c>
      <c r="S16" s="27" t="s">
        <v>44</v>
      </c>
      <c r="T16" s="27" t="s">
        <v>44</v>
      </c>
      <c r="U16" s="28" t="str">
        <f t="shared" si="0"/>
        <v>N/A</v>
      </c>
    </row>
    <row r="17" spans="1:22" ht="75" customHeight="1">
      <c r="A17" s="25"/>
      <c r="B17" s="29" t="s">
        <v>45</v>
      </c>
      <c r="C17" s="65" t="s">
        <v>45</v>
      </c>
      <c r="D17" s="65"/>
      <c r="E17" s="65"/>
      <c r="F17" s="65"/>
      <c r="G17" s="65"/>
      <c r="H17" s="65"/>
      <c r="I17" s="65" t="s">
        <v>480</v>
      </c>
      <c r="J17" s="65"/>
      <c r="K17" s="65"/>
      <c r="L17" s="65" t="s">
        <v>481</v>
      </c>
      <c r="M17" s="65"/>
      <c r="N17" s="65"/>
      <c r="O17" s="65"/>
      <c r="P17" s="30" t="s">
        <v>57</v>
      </c>
      <c r="Q17" s="30" t="s">
        <v>482</v>
      </c>
      <c r="R17" s="30">
        <v>80</v>
      </c>
      <c r="S17" s="30" t="s">
        <v>44</v>
      </c>
      <c r="T17" s="30" t="s">
        <v>44</v>
      </c>
      <c r="U17" s="31" t="str">
        <f t="shared" si="0"/>
        <v>N/A</v>
      </c>
    </row>
    <row r="18" spans="1:22" ht="75" customHeight="1">
      <c r="A18" s="25"/>
      <c r="B18" s="29" t="s">
        <v>45</v>
      </c>
      <c r="C18" s="65" t="s">
        <v>483</v>
      </c>
      <c r="D18" s="65"/>
      <c r="E18" s="65"/>
      <c r="F18" s="65"/>
      <c r="G18" s="65"/>
      <c r="H18" s="65"/>
      <c r="I18" s="65" t="s">
        <v>484</v>
      </c>
      <c r="J18" s="65"/>
      <c r="K18" s="65"/>
      <c r="L18" s="65" t="s">
        <v>485</v>
      </c>
      <c r="M18" s="65"/>
      <c r="N18" s="65"/>
      <c r="O18" s="65"/>
      <c r="P18" s="30" t="s">
        <v>57</v>
      </c>
      <c r="Q18" s="30" t="s">
        <v>203</v>
      </c>
      <c r="R18" s="30">
        <v>75</v>
      </c>
      <c r="S18" s="30" t="s">
        <v>44</v>
      </c>
      <c r="T18" s="30" t="s">
        <v>44</v>
      </c>
      <c r="U18" s="31" t="str">
        <f t="shared" si="0"/>
        <v>N/A</v>
      </c>
    </row>
    <row r="19" spans="1:22" ht="75" customHeight="1" thickBot="1">
      <c r="A19" s="25"/>
      <c r="B19" s="29" t="s">
        <v>45</v>
      </c>
      <c r="C19" s="65" t="s">
        <v>45</v>
      </c>
      <c r="D19" s="65"/>
      <c r="E19" s="65"/>
      <c r="F19" s="65"/>
      <c r="G19" s="65"/>
      <c r="H19" s="65"/>
      <c r="I19" s="65" t="s">
        <v>486</v>
      </c>
      <c r="J19" s="65"/>
      <c r="K19" s="65"/>
      <c r="L19" s="65" t="s">
        <v>487</v>
      </c>
      <c r="M19" s="65"/>
      <c r="N19" s="65"/>
      <c r="O19" s="65"/>
      <c r="P19" s="30" t="s">
        <v>57</v>
      </c>
      <c r="Q19" s="30" t="s">
        <v>413</v>
      </c>
      <c r="R19" s="30">
        <v>75</v>
      </c>
      <c r="S19" s="30" t="s">
        <v>44</v>
      </c>
      <c r="T19" s="30" t="s">
        <v>44</v>
      </c>
      <c r="U19" s="31" t="str">
        <f t="shared" si="0"/>
        <v>N/A</v>
      </c>
    </row>
    <row r="20" spans="1:22" ht="22.5" customHeight="1" thickTop="1" thickBot="1">
      <c r="B20" s="8" t="s">
        <v>90</v>
      </c>
      <c r="C20" s="9"/>
      <c r="D20" s="9"/>
      <c r="E20" s="9"/>
      <c r="F20" s="9"/>
      <c r="G20" s="9"/>
      <c r="H20" s="10"/>
      <c r="I20" s="10"/>
      <c r="J20" s="10"/>
      <c r="K20" s="10"/>
      <c r="L20" s="10"/>
      <c r="M20" s="10"/>
      <c r="N20" s="10"/>
      <c r="O20" s="10"/>
      <c r="P20" s="10"/>
      <c r="Q20" s="10"/>
      <c r="R20" s="10"/>
      <c r="S20" s="10"/>
      <c r="T20" s="10"/>
      <c r="U20" s="11"/>
      <c r="V20" s="33"/>
    </row>
    <row r="21" spans="1:22" ht="26.25" customHeight="1" thickTop="1">
      <c r="B21" s="34"/>
      <c r="C21" s="35"/>
      <c r="D21" s="35"/>
      <c r="E21" s="35"/>
      <c r="F21" s="35"/>
      <c r="G21" s="35"/>
      <c r="H21" s="36"/>
      <c r="I21" s="36"/>
      <c r="J21" s="36"/>
      <c r="K21" s="36"/>
      <c r="L21" s="36"/>
      <c r="M21" s="36"/>
      <c r="N21" s="36"/>
      <c r="O21" s="36"/>
      <c r="P21" s="37"/>
      <c r="Q21" s="38"/>
      <c r="R21" s="39" t="s">
        <v>91</v>
      </c>
      <c r="S21" s="22" t="s">
        <v>92</v>
      </c>
      <c r="T21" s="39" t="s">
        <v>93</v>
      </c>
      <c r="U21" s="22" t="s">
        <v>94</v>
      </c>
    </row>
    <row r="22" spans="1:22" ht="26.25" customHeight="1" thickBot="1">
      <c r="B22" s="40"/>
      <c r="C22" s="41"/>
      <c r="D22" s="41"/>
      <c r="E22" s="41"/>
      <c r="F22" s="41"/>
      <c r="G22" s="41"/>
      <c r="H22" s="42"/>
      <c r="I22" s="42"/>
      <c r="J22" s="42"/>
      <c r="K22" s="42"/>
      <c r="L22" s="42"/>
      <c r="M22" s="42"/>
      <c r="N22" s="42"/>
      <c r="O22" s="42"/>
      <c r="P22" s="43"/>
      <c r="Q22" s="44"/>
      <c r="R22" s="45" t="s">
        <v>95</v>
      </c>
      <c r="S22" s="44" t="s">
        <v>95</v>
      </c>
      <c r="T22" s="44" t="s">
        <v>95</v>
      </c>
      <c r="U22" s="44" t="s">
        <v>96</v>
      </c>
    </row>
    <row r="23" spans="1:22" ht="13.5" customHeight="1" thickBot="1">
      <c r="B23" s="66" t="s">
        <v>97</v>
      </c>
      <c r="C23" s="67"/>
      <c r="D23" s="67"/>
      <c r="E23" s="46"/>
      <c r="F23" s="46"/>
      <c r="G23" s="46"/>
      <c r="H23" s="47"/>
      <c r="I23" s="47"/>
      <c r="J23" s="47"/>
      <c r="K23" s="47"/>
      <c r="L23" s="47"/>
      <c r="M23" s="47"/>
      <c r="N23" s="47"/>
      <c r="O23" s="47"/>
      <c r="P23" s="48"/>
      <c r="Q23" s="48"/>
      <c r="R23" s="49" t="str">
        <f t="shared" ref="R23:T24" si="1">"N/D"</f>
        <v>N/D</v>
      </c>
      <c r="S23" s="49" t="str">
        <f t="shared" si="1"/>
        <v>N/D</v>
      </c>
      <c r="T23" s="49" t="str">
        <f t="shared" si="1"/>
        <v>N/D</v>
      </c>
      <c r="U23" s="50" t="str">
        <f>+IF(ISERR(T23/S23*100),"N/A",T23/S23*100)</f>
        <v>N/A</v>
      </c>
    </row>
    <row r="24" spans="1:22" ht="13.5" customHeight="1" thickBot="1">
      <c r="B24" s="68" t="s">
        <v>98</v>
      </c>
      <c r="C24" s="69"/>
      <c r="D24" s="69"/>
      <c r="E24" s="51"/>
      <c r="F24" s="51"/>
      <c r="G24" s="51"/>
      <c r="H24" s="52"/>
      <c r="I24" s="52"/>
      <c r="J24" s="52"/>
      <c r="K24" s="52"/>
      <c r="L24" s="52"/>
      <c r="M24" s="52"/>
      <c r="N24" s="52"/>
      <c r="O24" s="52"/>
      <c r="P24" s="53"/>
      <c r="Q24" s="53"/>
      <c r="R24" s="49" t="str">
        <f t="shared" si="1"/>
        <v>N/D</v>
      </c>
      <c r="S24" s="49" t="str">
        <f t="shared" si="1"/>
        <v>N/D</v>
      </c>
      <c r="T24" s="49" t="str">
        <f t="shared" si="1"/>
        <v>N/D</v>
      </c>
      <c r="U24" s="50" t="str">
        <f>+IF(ISERR(T24/S24*100),"N/A",T24/S24*100)</f>
        <v>N/A</v>
      </c>
    </row>
    <row r="25" spans="1:22" ht="14.85" customHeight="1" thickTop="1" thickBot="1">
      <c r="B25" s="8" t="s">
        <v>99</v>
      </c>
      <c r="C25" s="9"/>
      <c r="D25" s="9"/>
      <c r="E25" s="9"/>
      <c r="F25" s="9"/>
      <c r="G25" s="9"/>
      <c r="H25" s="10"/>
      <c r="I25" s="10"/>
      <c r="J25" s="10"/>
      <c r="K25" s="10"/>
      <c r="L25" s="10"/>
      <c r="M25" s="10"/>
      <c r="N25" s="10"/>
      <c r="O25" s="10"/>
      <c r="P25" s="10"/>
      <c r="Q25" s="10"/>
      <c r="R25" s="10"/>
      <c r="S25" s="10"/>
      <c r="T25" s="10"/>
      <c r="U25" s="11"/>
    </row>
    <row r="26" spans="1:22" ht="44.25" customHeight="1" thickTop="1">
      <c r="B26" s="70" t="s">
        <v>100</v>
      </c>
      <c r="C26" s="71"/>
      <c r="D26" s="71"/>
      <c r="E26" s="71"/>
      <c r="F26" s="71"/>
      <c r="G26" s="71"/>
      <c r="H26" s="71"/>
      <c r="I26" s="71"/>
      <c r="J26" s="71"/>
      <c r="K26" s="71"/>
      <c r="L26" s="71"/>
      <c r="M26" s="71"/>
      <c r="N26" s="71"/>
      <c r="O26" s="71"/>
      <c r="P26" s="71"/>
      <c r="Q26" s="71"/>
      <c r="R26" s="71"/>
      <c r="S26" s="71"/>
      <c r="T26" s="71"/>
      <c r="U26" s="72"/>
    </row>
    <row r="27" spans="1:22" ht="34.5" customHeight="1">
      <c r="B27" s="59" t="s">
        <v>488</v>
      </c>
      <c r="C27" s="60"/>
      <c r="D27" s="60"/>
      <c r="E27" s="60"/>
      <c r="F27" s="60"/>
      <c r="G27" s="60"/>
      <c r="H27" s="60"/>
      <c r="I27" s="60"/>
      <c r="J27" s="60"/>
      <c r="K27" s="60"/>
      <c r="L27" s="60"/>
      <c r="M27" s="60"/>
      <c r="N27" s="60"/>
      <c r="O27" s="60"/>
      <c r="P27" s="60"/>
      <c r="Q27" s="60"/>
      <c r="R27" s="60"/>
      <c r="S27" s="60"/>
      <c r="T27" s="60"/>
      <c r="U27" s="61"/>
    </row>
    <row r="28" spans="1:22" ht="34.5" customHeight="1">
      <c r="B28" s="59" t="s">
        <v>489</v>
      </c>
      <c r="C28" s="60"/>
      <c r="D28" s="60"/>
      <c r="E28" s="60"/>
      <c r="F28" s="60"/>
      <c r="G28" s="60"/>
      <c r="H28" s="60"/>
      <c r="I28" s="60"/>
      <c r="J28" s="60"/>
      <c r="K28" s="60"/>
      <c r="L28" s="60"/>
      <c r="M28" s="60"/>
      <c r="N28" s="60"/>
      <c r="O28" s="60"/>
      <c r="P28" s="60"/>
      <c r="Q28" s="60"/>
      <c r="R28" s="60"/>
      <c r="S28" s="60"/>
      <c r="T28" s="60"/>
      <c r="U28" s="61"/>
    </row>
    <row r="29" spans="1:22" ht="34.5" customHeight="1">
      <c r="B29" s="59" t="s">
        <v>490</v>
      </c>
      <c r="C29" s="60"/>
      <c r="D29" s="60"/>
      <c r="E29" s="60"/>
      <c r="F29" s="60"/>
      <c r="G29" s="60"/>
      <c r="H29" s="60"/>
      <c r="I29" s="60"/>
      <c r="J29" s="60"/>
      <c r="K29" s="60"/>
      <c r="L29" s="60"/>
      <c r="M29" s="60"/>
      <c r="N29" s="60"/>
      <c r="O29" s="60"/>
      <c r="P29" s="60"/>
      <c r="Q29" s="60"/>
      <c r="R29" s="60"/>
      <c r="S29" s="60"/>
      <c r="T29" s="60"/>
      <c r="U29" s="61"/>
    </row>
    <row r="30" spans="1:22" ht="34.5" customHeight="1">
      <c r="B30" s="59" t="s">
        <v>491</v>
      </c>
      <c r="C30" s="60"/>
      <c r="D30" s="60"/>
      <c r="E30" s="60"/>
      <c r="F30" s="60"/>
      <c r="G30" s="60"/>
      <c r="H30" s="60"/>
      <c r="I30" s="60"/>
      <c r="J30" s="60"/>
      <c r="K30" s="60"/>
      <c r="L30" s="60"/>
      <c r="M30" s="60"/>
      <c r="N30" s="60"/>
      <c r="O30" s="60"/>
      <c r="P30" s="60"/>
      <c r="Q30" s="60"/>
      <c r="R30" s="60"/>
      <c r="S30" s="60"/>
      <c r="T30" s="60"/>
      <c r="U30" s="61"/>
    </row>
    <row r="31" spans="1:22" ht="34.5" customHeight="1">
      <c r="B31" s="59" t="s">
        <v>492</v>
      </c>
      <c r="C31" s="60"/>
      <c r="D31" s="60"/>
      <c r="E31" s="60"/>
      <c r="F31" s="60"/>
      <c r="G31" s="60"/>
      <c r="H31" s="60"/>
      <c r="I31" s="60"/>
      <c r="J31" s="60"/>
      <c r="K31" s="60"/>
      <c r="L31" s="60"/>
      <c r="M31" s="60"/>
      <c r="N31" s="60"/>
      <c r="O31" s="60"/>
      <c r="P31" s="60"/>
      <c r="Q31" s="60"/>
      <c r="R31" s="60"/>
      <c r="S31" s="60"/>
      <c r="T31" s="60"/>
      <c r="U31" s="61"/>
    </row>
    <row r="32" spans="1:22" ht="34.5" customHeight="1">
      <c r="B32" s="59" t="s">
        <v>493</v>
      </c>
      <c r="C32" s="60"/>
      <c r="D32" s="60"/>
      <c r="E32" s="60"/>
      <c r="F32" s="60"/>
      <c r="G32" s="60"/>
      <c r="H32" s="60"/>
      <c r="I32" s="60"/>
      <c r="J32" s="60"/>
      <c r="K32" s="60"/>
      <c r="L32" s="60"/>
      <c r="M32" s="60"/>
      <c r="N32" s="60"/>
      <c r="O32" s="60"/>
      <c r="P32" s="60"/>
      <c r="Q32" s="60"/>
      <c r="R32" s="60"/>
      <c r="S32" s="60"/>
      <c r="T32" s="60"/>
      <c r="U32" s="61"/>
    </row>
    <row r="33" spans="2:21" ht="34.5" customHeight="1">
      <c r="B33" s="59" t="s">
        <v>494</v>
      </c>
      <c r="C33" s="60"/>
      <c r="D33" s="60"/>
      <c r="E33" s="60"/>
      <c r="F33" s="60"/>
      <c r="G33" s="60"/>
      <c r="H33" s="60"/>
      <c r="I33" s="60"/>
      <c r="J33" s="60"/>
      <c r="K33" s="60"/>
      <c r="L33" s="60"/>
      <c r="M33" s="60"/>
      <c r="N33" s="60"/>
      <c r="O33" s="60"/>
      <c r="P33" s="60"/>
      <c r="Q33" s="60"/>
      <c r="R33" s="60"/>
      <c r="S33" s="60"/>
      <c r="T33" s="60"/>
      <c r="U33" s="61"/>
    </row>
    <row r="34" spans="2:21" ht="34.5" customHeight="1">
      <c r="B34" s="59" t="s">
        <v>495</v>
      </c>
      <c r="C34" s="60"/>
      <c r="D34" s="60"/>
      <c r="E34" s="60"/>
      <c r="F34" s="60"/>
      <c r="G34" s="60"/>
      <c r="H34" s="60"/>
      <c r="I34" s="60"/>
      <c r="J34" s="60"/>
      <c r="K34" s="60"/>
      <c r="L34" s="60"/>
      <c r="M34" s="60"/>
      <c r="N34" s="60"/>
      <c r="O34" s="60"/>
      <c r="P34" s="60"/>
      <c r="Q34" s="60"/>
      <c r="R34" s="60"/>
      <c r="S34" s="60"/>
      <c r="T34" s="60"/>
      <c r="U34" s="61"/>
    </row>
    <row r="35" spans="2:21" ht="34.5" customHeight="1" thickBot="1">
      <c r="B35" s="62" t="s">
        <v>496</v>
      </c>
      <c r="C35" s="63"/>
      <c r="D35" s="63"/>
      <c r="E35" s="63"/>
      <c r="F35" s="63"/>
      <c r="G35" s="63"/>
      <c r="H35" s="63"/>
      <c r="I35" s="63"/>
      <c r="J35" s="63"/>
      <c r="K35" s="63"/>
      <c r="L35" s="63"/>
      <c r="M35" s="63"/>
      <c r="N35" s="63"/>
      <c r="O35" s="63"/>
      <c r="P35" s="63"/>
      <c r="Q35" s="63"/>
      <c r="R35" s="63"/>
      <c r="S35" s="63"/>
      <c r="T35" s="63"/>
      <c r="U35" s="64"/>
    </row>
  </sheetData>
  <mergeCells count="60">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B35:U35"/>
    <mergeCell ref="B23:D23"/>
    <mergeCell ref="B24:D24"/>
    <mergeCell ref="B26:U26"/>
    <mergeCell ref="B27:U27"/>
    <mergeCell ref="B28:U28"/>
    <mergeCell ref="B29:U29"/>
    <mergeCell ref="B30:U30"/>
    <mergeCell ref="B31:U31"/>
    <mergeCell ref="B32:U32"/>
    <mergeCell ref="B33:U33"/>
    <mergeCell ref="B34:U34"/>
  </mergeCells>
  <printOptions horizontalCentered="1"/>
  <pageMargins left="0.78740157480314965" right="0.78740157480314965" top="0.98425196850393704" bottom="0.98425196850393704" header="0" footer="0.39370078740157483"/>
  <pageSetup scale="72"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1"/>
    <pageSetUpPr fitToPage="1"/>
  </sheetPr>
  <dimension ref="A1:AH49"/>
  <sheetViews>
    <sheetView view="pageBreakPreview" zoomScale="80" zoomScaleNormal="80" zoomScaleSheetLayoutView="80" workbookViewId="0">
      <selection activeCell="B2" sqref="B2"/>
    </sheetView>
  </sheetViews>
  <sheetFormatPr baseColWidth="10" defaultColWidth="10" defaultRowHeight="12.75"/>
  <cols>
    <col min="1" max="1" width="3.42578125" style="1" customWidth="1"/>
    <col min="2" max="2" width="13.7109375" style="1" customWidth="1"/>
    <col min="3" max="3" width="5.85546875" style="1" customWidth="1"/>
    <col min="4" max="4" width="8.5703125" style="1" customWidth="1"/>
    <col min="5" max="5" width="9.7109375" style="1" customWidth="1"/>
    <col min="6" max="6" width="4.42578125" style="1" customWidth="1"/>
    <col min="7" max="7" width="0.28515625" style="1" customWidth="1"/>
    <col min="8" max="8" width="2.28515625" style="1" customWidth="1"/>
    <col min="9" max="9" width="6.5703125" style="1" customWidth="1"/>
    <col min="10" max="10" width="7.85546875" style="1" customWidth="1"/>
    <col min="11" max="11" width="9.42578125" style="1" customWidth="1"/>
    <col min="12" max="12" width="7.7109375" style="1" customWidth="1"/>
    <col min="13" max="13" width="6.140625" style="1" customWidth="1"/>
    <col min="14" max="14" width="8.28515625" style="1" customWidth="1"/>
    <col min="15" max="15" width="11.140625" style="1" customWidth="1"/>
    <col min="16" max="16" width="11.5703125" style="1" customWidth="1"/>
    <col min="17" max="17" width="12.140625" style="1" customWidth="1"/>
    <col min="18" max="18" width="9" style="1" customWidth="1"/>
    <col min="19" max="19" width="13" style="1" customWidth="1"/>
    <col min="20" max="20" width="10.7109375" style="1" customWidth="1"/>
    <col min="21" max="21" width="10.42578125" style="1" customWidth="1"/>
    <col min="22" max="22" width="11.42578125" style="1" customWidth="1"/>
    <col min="23" max="23" width="10.7109375" style="1" customWidth="1"/>
    <col min="24" max="24" width="8.42578125" style="1" customWidth="1"/>
    <col min="25" max="25" width="8.7109375" style="1" customWidth="1"/>
    <col min="26" max="26" width="9.5703125" style="1" customWidth="1"/>
    <col min="27" max="29" width="10" style="1"/>
    <col min="30" max="30" width="15.42578125" style="1" customWidth="1"/>
    <col min="31" max="16384" width="10" style="1"/>
  </cols>
  <sheetData>
    <row r="1" spans="1:34" s="2" customFormat="1" ht="48" customHeight="1">
      <c r="A1" s="3"/>
      <c r="B1" s="98" t="s">
        <v>497</v>
      </c>
      <c r="C1" s="98"/>
      <c r="D1" s="98"/>
      <c r="E1" s="98"/>
      <c r="F1" s="98"/>
      <c r="G1" s="98"/>
      <c r="H1" s="98"/>
      <c r="I1" s="98"/>
      <c r="J1" s="98"/>
      <c r="K1" s="98"/>
      <c r="L1" s="98"/>
      <c r="M1" s="3" t="s">
        <v>4</v>
      </c>
      <c r="N1" s="3"/>
      <c r="O1" s="3"/>
      <c r="P1" s="4"/>
      <c r="Q1" s="4"/>
      <c r="R1" s="4"/>
      <c r="Y1" s="5"/>
      <c r="Z1" s="5"/>
      <c r="AA1" s="6"/>
      <c r="AH1" s="7"/>
    </row>
    <row r="2" spans="1:34" ht="13.5" customHeight="1" thickBot="1"/>
    <row r="3" spans="1:34" ht="22.5" customHeight="1" thickTop="1" thickBot="1">
      <c r="B3" s="8" t="s">
        <v>5</v>
      </c>
      <c r="C3" s="9"/>
      <c r="D3" s="9"/>
      <c r="E3" s="9"/>
      <c r="F3" s="9"/>
      <c r="G3" s="9"/>
      <c r="H3" s="10"/>
      <c r="I3" s="10"/>
      <c r="J3" s="10"/>
      <c r="K3" s="10"/>
      <c r="L3" s="10"/>
      <c r="M3" s="10"/>
      <c r="N3" s="10"/>
      <c r="O3" s="10"/>
      <c r="P3" s="10"/>
      <c r="Q3" s="10"/>
      <c r="R3" s="10"/>
      <c r="S3" s="10"/>
      <c r="T3" s="10"/>
      <c r="U3" s="11"/>
    </row>
    <row r="4" spans="1:34" ht="51.75" customHeight="1" thickTop="1">
      <c r="B4" s="12" t="s">
        <v>6</v>
      </c>
      <c r="C4" s="13" t="s">
        <v>7</v>
      </c>
      <c r="D4" s="99" t="s">
        <v>8</v>
      </c>
      <c r="E4" s="99"/>
      <c r="F4" s="99"/>
      <c r="G4" s="99"/>
      <c r="H4" s="99"/>
      <c r="I4" s="14"/>
      <c r="J4" s="15" t="s">
        <v>9</v>
      </c>
      <c r="K4" s="16" t="s">
        <v>10</v>
      </c>
      <c r="L4" s="100" t="s">
        <v>1</v>
      </c>
      <c r="M4" s="100"/>
      <c r="N4" s="100"/>
      <c r="O4" s="100"/>
      <c r="P4" s="15" t="s">
        <v>11</v>
      </c>
      <c r="Q4" s="100" t="s">
        <v>12</v>
      </c>
      <c r="R4" s="100"/>
      <c r="S4" s="15" t="s">
        <v>13</v>
      </c>
      <c r="T4" s="100" t="s">
        <v>14</v>
      </c>
      <c r="U4" s="101"/>
    </row>
    <row r="5" spans="1:34" ht="15.75" customHeight="1">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c r="B6" s="17" t="s">
        <v>16</v>
      </c>
      <c r="C6" s="80" t="s">
        <v>17</v>
      </c>
      <c r="D6" s="80"/>
      <c r="E6" s="80"/>
      <c r="F6" s="80"/>
      <c r="G6" s="80"/>
      <c r="H6" s="18"/>
      <c r="I6" s="18"/>
      <c r="J6" s="18" t="s">
        <v>18</v>
      </c>
      <c r="K6" s="80" t="s">
        <v>19</v>
      </c>
      <c r="L6" s="80"/>
      <c r="M6" s="80"/>
      <c r="N6" s="19"/>
      <c r="O6" s="20" t="s">
        <v>20</v>
      </c>
      <c r="P6" s="80" t="s">
        <v>21</v>
      </c>
      <c r="Q6" s="80"/>
      <c r="R6" s="21"/>
      <c r="S6" s="20" t="s">
        <v>22</v>
      </c>
      <c r="T6" s="80" t="s">
        <v>23</v>
      </c>
      <c r="U6" s="81"/>
    </row>
    <row r="7" spans="1:34" ht="22.5" customHeight="1" thickTop="1" thickBot="1">
      <c r="B7" s="8" t="s">
        <v>24</v>
      </c>
      <c r="C7" s="9"/>
      <c r="D7" s="9"/>
      <c r="E7" s="9"/>
      <c r="F7" s="9"/>
      <c r="G7" s="9"/>
      <c r="H7" s="10"/>
      <c r="I7" s="10"/>
      <c r="J7" s="10"/>
      <c r="K7" s="10"/>
      <c r="L7" s="10"/>
      <c r="M7" s="10"/>
      <c r="N7" s="10"/>
      <c r="O7" s="10"/>
      <c r="P7" s="10"/>
      <c r="Q7" s="10"/>
      <c r="R7" s="10"/>
      <c r="S7" s="10"/>
      <c r="T7" s="10"/>
      <c r="U7" s="11"/>
    </row>
    <row r="8" spans="1:34" ht="16.5" customHeight="1" thickTop="1">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c r="A11" s="25"/>
      <c r="B11" s="26" t="s">
        <v>38</v>
      </c>
      <c r="C11" s="73" t="s">
        <v>39</v>
      </c>
      <c r="D11" s="73"/>
      <c r="E11" s="73"/>
      <c r="F11" s="73"/>
      <c r="G11" s="73"/>
      <c r="H11" s="73"/>
      <c r="I11" s="73" t="s">
        <v>40</v>
      </c>
      <c r="J11" s="73"/>
      <c r="K11" s="73"/>
      <c r="L11" s="73" t="s">
        <v>41</v>
      </c>
      <c r="M11" s="73"/>
      <c r="N11" s="73"/>
      <c r="O11" s="73"/>
      <c r="P11" s="27" t="s">
        <v>42</v>
      </c>
      <c r="Q11" s="27" t="s">
        <v>43</v>
      </c>
      <c r="R11" s="27">
        <v>4.3</v>
      </c>
      <c r="S11" s="27" t="s">
        <v>44</v>
      </c>
      <c r="T11" s="27" t="s">
        <v>44</v>
      </c>
      <c r="U11" s="28" t="str">
        <f>IF(ISERR((S11-T11)*100/S11+100),"N/A",(S11-T11)*100/S11+100)</f>
        <v>N/A</v>
      </c>
    </row>
    <row r="12" spans="1:34" ht="75" customHeight="1">
      <c r="A12" s="25"/>
      <c r="B12" s="29" t="s">
        <v>45</v>
      </c>
      <c r="C12" s="65" t="s">
        <v>45</v>
      </c>
      <c r="D12" s="65"/>
      <c r="E12" s="65"/>
      <c r="F12" s="65"/>
      <c r="G12" s="65"/>
      <c r="H12" s="65"/>
      <c r="I12" s="65" t="s">
        <v>46</v>
      </c>
      <c r="J12" s="65"/>
      <c r="K12" s="65"/>
      <c r="L12" s="65" t="s">
        <v>47</v>
      </c>
      <c r="M12" s="65"/>
      <c r="N12" s="65"/>
      <c r="O12" s="65"/>
      <c r="P12" s="30" t="s">
        <v>42</v>
      </c>
      <c r="Q12" s="30" t="s">
        <v>43</v>
      </c>
      <c r="R12" s="30">
        <v>0.83</v>
      </c>
      <c r="S12" s="30" t="s">
        <v>44</v>
      </c>
      <c r="T12" s="30" t="s">
        <v>44</v>
      </c>
      <c r="U12" s="31" t="str">
        <f>IF(ISERR((S12-T12)*100/S12+100),"N/A",(S12-T12)*100/S12+100)</f>
        <v>N/A</v>
      </c>
    </row>
    <row r="13" spans="1:34" ht="75" customHeight="1">
      <c r="A13" s="25"/>
      <c r="B13" s="29" t="s">
        <v>45</v>
      </c>
      <c r="C13" s="65" t="s">
        <v>45</v>
      </c>
      <c r="D13" s="65"/>
      <c r="E13" s="65"/>
      <c r="F13" s="65"/>
      <c r="G13" s="65"/>
      <c r="H13" s="65"/>
      <c r="I13" s="65" t="s">
        <v>48</v>
      </c>
      <c r="J13" s="65"/>
      <c r="K13" s="65"/>
      <c r="L13" s="65" t="s">
        <v>49</v>
      </c>
      <c r="M13" s="65"/>
      <c r="N13" s="65"/>
      <c r="O13" s="65"/>
      <c r="P13" s="30" t="s">
        <v>42</v>
      </c>
      <c r="Q13" s="30" t="s">
        <v>43</v>
      </c>
      <c r="R13" s="30">
        <v>8.3000000000000007</v>
      </c>
      <c r="S13" s="30" t="s">
        <v>44</v>
      </c>
      <c r="T13" s="30" t="s">
        <v>44</v>
      </c>
      <c r="U13" s="31" t="str">
        <f>IF(ISERR((S13-T13)*100/S13+100),"N/A",(S13-T13)*100/S13+100)</f>
        <v>N/A</v>
      </c>
    </row>
    <row r="14" spans="1:34" ht="75" customHeight="1" thickBot="1">
      <c r="A14" s="25"/>
      <c r="B14" s="29" t="s">
        <v>45</v>
      </c>
      <c r="C14" s="65" t="s">
        <v>45</v>
      </c>
      <c r="D14" s="65"/>
      <c r="E14" s="65"/>
      <c r="F14" s="65"/>
      <c r="G14" s="65"/>
      <c r="H14" s="65"/>
      <c r="I14" s="65" t="s">
        <v>50</v>
      </c>
      <c r="J14" s="65"/>
      <c r="K14" s="65"/>
      <c r="L14" s="65" t="s">
        <v>51</v>
      </c>
      <c r="M14" s="65"/>
      <c r="N14" s="65"/>
      <c r="O14" s="65"/>
      <c r="P14" s="30" t="s">
        <v>52</v>
      </c>
      <c r="Q14" s="30" t="s">
        <v>43</v>
      </c>
      <c r="R14" s="32">
        <v>79.48</v>
      </c>
      <c r="S14" s="32" t="s">
        <v>44</v>
      </c>
      <c r="T14" s="32" t="s">
        <v>44</v>
      </c>
      <c r="U14" s="31" t="str">
        <f>IF(ISERR(T14/S14*100),"N/A",T14/S14*100)</f>
        <v>N/A</v>
      </c>
    </row>
    <row r="15" spans="1:34" ht="75" customHeight="1" thickTop="1">
      <c r="A15" s="25"/>
      <c r="B15" s="26" t="s">
        <v>53</v>
      </c>
      <c r="C15" s="73" t="s">
        <v>54</v>
      </c>
      <c r="D15" s="73"/>
      <c r="E15" s="73"/>
      <c r="F15" s="73"/>
      <c r="G15" s="73"/>
      <c r="H15" s="73"/>
      <c r="I15" s="73" t="s">
        <v>55</v>
      </c>
      <c r="J15" s="73"/>
      <c r="K15" s="73"/>
      <c r="L15" s="73" t="s">
        <v>56</v>
      </c>
      <c r="M15" s="73"/>
      <c r="N15" s="73"/>
      <c r="O15" s="73"/>
      <c r="P15" s="27" t="s">
        <v>57</v>
      </c>
      <c r="Q15" s="27" t="s">
        <v>43</v>
      </c>
      <c r="R15" s="27">
        <v>14.5</v>
      </c>
      <c r="S15" s="27" t="s">
        <v>44</v>
      </c>
      <c r="T15" s="27" t="s">
        <v>44</v>
      </c>
      <c r="U15" s="28" t="str">
        <f>IF(ISERR((S15-T15)*100/S15+100),"N/A",(S15-T15)*100/S15+100)</f>
        <v>N/A</v>
      </c>
    </row>
    <row r="16" spans="1:34" ht="75" customHeight="1">
      <c r="A16" s="25"/>
      <c r="B16" s="29" t="s">
        <v>45</v>
      </c>
      <c r="C16" s="65" t="s">
        <v>45</v>
      </c>
      <c r="D16" s="65"/>
      <c r="E16" s="65"/>
      <c r="F16" s="65"/>
      <c r="G16" s="65"/>
      <c r="H16" s="65"/>
      <c r="I16" s="65" t="s">
        <v>58</v>
      </c>
      <c r="J16" s="65"/>
      <c r="K16" s="65"/>
      <c r="L16" s="65" t="s">
        <v>59</v>
      </c>
      <c r="M16" s="65"/>
      <c r="N16" s="65"/>
      <c r="O16" s="65"/>
      <c r="P16" s="30" t="s">
        <v>60</v>
      </c>
      <c r="Q16" s="30" t="s">
        <v>43</v>
      </c>
      <c r="R16" s="30">
        <v>10</v>
      </c>
      <c r="S16" s="30" t="s">
        <v>44</v>
      </c>
      <c r="T16" s="30" t="s">
        <v>44</v>
      </c>
      <c r="U16" s="31" t="str">
        <f>IF(ISERR((S16-T16)*100/S16+100),"N/A",(S16-T16)*100/S16+100)</f>
        <v>N/A</v>
      </c>
    </row>
    <row r="17" spans="1:22" ht="75" customHeight="1" thickBot="1">
      <c r="A17" s="25"/>
      <c r="B17" s="29" t="s">
        <v>45</v>
      </c>
      <c r="C17" s="65" t="s">
        <v>45</v>
      </c>
      <c r="D17" s="65"/>
      <c r="E17" s="65"/>
      <c r="F17" s="65"/>
      <c r="G17" s="65"/>
      <c r="H17" s="65"/>
      <c r="I17" s="65" t="s">
        <v>61</v>
      </c>
      <c r="J17" s="65"/>
      <c r="K17" s="65"/>
      <c r="L17" s="65" t="s">
        <v>62</v>
      </c>
      <c r="M17" s="65"/>
      <c r="N17" s="65"/>
      <c r="O17" s="65"/>
      <c r="P17" s="30" t="s">
        <v>57</v>
      </c>
      <c r="Q17" s="30" t="s">
        <v>43</v>
      </c>
      <c r="R17" s="30">
        <v>52.6</v>
      </c>
      <c r="S17" s="30" t="s">
        <v>44</v>
      </c>
      <c r="T17" s="30" t="s">
        <v>44</v>
      </c>
      <c r="U17" s="31" t="str">
        <f t="shared" ref="U17:U26" si="0">IF(ISERR(T17/S17*100),"N/A",T17/S17*100)</f>
        <v>N/A</v>
      </c>
    </row>
    <row r="18" spans="1:22" ht="75" customHeight="1" thickTop="1">
      <c r="A18" s="25"/>
      <c r="B18" s="26" t="s">
        <v>63</v>
      </c>
      <c r="C18" s="73" t="s">
        <v>64</v>
      </c>
      <c r="D18" s="73"/>
      <c r="E18" s="73"/>
      <c r="F18" s="73"/>
      <c r="G18" s="73"/>
      <c r="H18" s="73"/>
      <c r="I18" s="73" t="s">
        <v>65</v>
      </c>
      <c r="J18" s="73"/>
      <c r="K18" s="73"/>
      <c r="L18" s="73" t="s">
        <v>66</v>
      </c>
      <c r="M18" s="73"/>
      <c r="N18" s="73"/>
      <c r="O18" s="73"/>
      <c r="P18" s="27" t="s">
        <v>57</v>
      </c>
      <c r="Q18" s="27" t="s">
        <v>67</v>
      </c>
      <c r="R18" s="27">
        <v>16.850000000000001</v>
      </c>
      <c r="S18" s="27" t="s">
        <v>44</v>
      </c>
      <c r="T18" s="27" t="s">
        <v>44</v>
      </c>
      <c r="U18" s="28" t="str">
        <f t="shared" si="0"/>
        <v>N/A</v>
      </c>
    </row>
    <row r="19" spans="1:22" ht="75" customHeight="1">
      <c r="A19" s="25"/>
      <c r="B19" s="29" t="s">
        <v>45</v>
      </c>
      <c r="C19" s="65" t="s">
        <v>45</v>
      </c>
      <c r="D19" s="65"/>
      <c r="E19" s="65"/>
      <c r="F19" s="65"/>
      <c r="G19" s="65"/>
      <c r="H19" s="65"/>
      <c r="I19" s="65" t="s">
        <v>68</v>
      </c>
      <c r="J19" s="65"/>
      <c r="K19" s="65"/>
      <c r="L19" s="65" t="s">
        <v>69</v>
      </c>
      <c r="M19" s="65"/>
      <c r="N19" s="65"/>
      <c r="O19" s="65"/>
      <c r="P19" s="30" t="s">
        <v>57</v>
      </c>
      <c r="Q19" s="30" t="s">
        <v>67</v>
      </c>
      <c r="R19" s="30">
        <v>15.7</v>
      </c>
      <c r="S19" s="30" t="s">
        <v>44</v>
      </c>
      <c r="T19" s="30" t="s">
        <v>44</v>
      </c>
      <c r="U19" s="31" t="str">
        <f t="shared" si="0"/>
        <v>N/A</v>
      </c>
    </row>
    <row r="20" spans="1:22" ht="75" customHeight="1">
      <c r="A20" s="25"/>
      <c r="B20" s="29" t="s">
        <v>45</v>
      </c>
      <c r="C20" s="65" t="s">
        <v>45</v>
      </c>
      <c r="D20" s="65"/>
      <c r="E20" s="65"/>
      <c r="F20" s="65"/>
      <c r="G20" s="65"/>
      <c r="H20" s="65"/>
      <c r="I20" s="65" t="s">
        <v>70</v>
      </c>
      <c r="J20" s="65"/>
      <c r="K20" s="65"/>
      <c r="L20" s="65" t="s">
        <v>71</v>
      </c>
      <c r="M20" s="65"/>
      <c r="N20" s="65"/>
      <c r="O20" s="65"/>
      <c r="P20" s="30" t="s">
        <v>57</v>
      </c>
      <c r="Q20" s="30" t="s">
        <v>67</v>
      </c>
      <c r="R20" s="30">
        <v>55.9</v>
      </c>
      <c r="S20" s="30" t="s">
        <v>44</v>
      </c>
      <c r="T20" s="30" t="s">
        <v>44</v>
      </c>
      <c r="U20" s="31" t="str">
        <f t="shared" si="0"/>
        <v>N/A</v>
      </c>
    </row>
    <row r="21" spans="1:22" ht="75" customHeight="1">
      <c r="A21" s="25"/>
      <c r="B21" s="29" t="s">
        <v>45</v>
      </c>
      <c r="C21" s="65" t="s">
        <v>45</v>
      </c>
      <c r="D21" s="65"/>
      <c r="E21" s="65"/>
      <c r="F21" s="65"/>
      <c r="G21" s="65"/>
      <c r="H21" s="65"/>
      <c r="I21" s="65" t="s">
        <v>72</v>
      </c>
      <c r="J21" s="65"/>
      <c r="K21" s="65"/>
      <c r="L21" s="65" t="s">
        <v>73</v>
      </c>
      <c r="M21" s="65"/>
      <c r="N21" s="65"/>
      <c r="O21" s="65"/>
      <c r="P21" s="30" t="s">
        <v>57</v>
      </c>
      <c r="Q21" s="30" t="s">
        <v>67</v>
      </c>
      <c r="R21" s="30">
        <v>95</v>
      </c>
      <c r="S21" s="30" t="s">
        <v>44</v>
      </c>
      <c r="T21" s="30" t="s">
        <v>44</v>
      </c>
      <c r="U21" s="31" t="str">
        <f t="shared" si="0"/>
        <v>N/A</v>
      </c>
    </row>
    <row r="22" spans="1:22" ht="75" customHeight="1">
      <c r="A22" s="25"/>
      <c r="B22" s="29" t="s">
        <v>45</v>
      </c>
      <c r="C22" s="65" t="s">
        <v>45</v>
      </c>
      <c r="D22" s="65"/>
      <c r="E22" s="65"/>
      <c r="F22" s="65"/>
      <c r="G22" s="65"/>
      <c r="H22" s="65"/>
      <c r="I22" s="65" t="s">
        <v>74</v>
      </c>
      <c r="J22" s="65"/>
      <c r="K22" s="65"/>
      <c r="L22" s="65" t="s">
        <v>75</v>
      </c>
      <c r="M22" s="65"/>
      <c r="N22" s="65"/>
      <c r="O22" s="65"/>
      <c r="P22" s="30" t="s">
        <v>57</v>
      </c>
      <c r="Q22" s="30" t="s">
        <v>67</v>
      </c>
      <c r="R22" s="30">
        <v>12.4</v>
      </c>
      <c r="S22" s="30" t="s">
        <v>44</v>
      </c>
      <c r="T22" s="30" t="s">
        <v>44</v>
      </c>
      <c r="U22" s="31" t="str">
        <f t="shared" si="0"/>
        <v>N/A</v>
      </c>
    </row>
    <row r="23" spans="1:22" ht="75" customHeight="1" thickBot="1">
      <c r="A23" s="25"/>
      <c r="B23" s="29" t="s">
        <v>45</v>
      </c>
      <c r="C23" s="65" t="s">
        <v>76</v>
      </c>
      <c r="D23" s="65"/>
      <c r="E23" s="65"/>
      <c r="F23" s="65"/>
      <c r="G23" s="65"/>
      <c r="H23" s="65"/>
      <c r="I23" s="65" t="s">
        <v>77</v>
      </c>
      <c r="J23" s="65"/>
      <c r="K23" s="65"/>
      <c r="L23" s="65" t="s">
        <v>78</v>
      </c>
      <c r="M23" s="65"/>
      <c r="N23" s="65"/>
      <c r="O23" s="65"/>
      <c r="P23" s="30" t="s">
        <v>57</v>
      </c>
      <c r="Q23" s="30" t="s">
        <v>67</v>
      </c>
      <c r="R23" s="30">
        <v>90</v>
      </c>
      <c r="S23" s="30" t="s">
        <v>44</v>
      </c>
      <c r="T23" s="30" t="s">
        <v>44</v>
      </c>
      <c r="U23" s="31" t="str">
        <f t="shared" si="0"/>
        <v>N/A</v>
      </c>
    </row>
    <row r="24" spans="1:22" ht="75" customHeight="1" thickTop="1">
      <c r="A24" s="25"/>
      <c r="B24" s="26" t="s">
        <v>79</v>
      </c>
      <c r="C24" s="73" t="s">
        <v>80</v>
      </c>
      <c r="D24" s="73"/>
      <c r="E24" s="73"/>
      <c r="F24" s="73"/>
      <c r="G24" s="73"/>
      <c r="H24" s="73"/>
      <c r="I24" s="73" t="s">
        <v>81</v>
      </c>
      <c r="J24" s="73"/>
      <c r="K24" s="73"/>
      <c r="L24" s="73" t="s">
        <v>82</v>
      </c>
      <c r="M24" s="73"/>
      <c r="N24" s="73"/>
      <c r="O24" s="73"/>
      <c r="P24" s="27" t="s">
        <v>57</v>
      </c>
      <c r="Q24" s="27" t="s">
        <v>83</v>
      </c>
      <c r="R24" s="27">
        <v>56.5</v>
      </c>
      <c r="S24" s="27">
        <v>27.2</v>
      </c>
      <c r="T24" s="27">
        <v>11.93</v>
      </c>
      <c r="U24" s="28">
        <f t="shared" si="0"/>
        <v>43.860294117647058</v>
      </c>
    </row>
    <row r="25" spans="1:22" ht="75" customHeight="1">
      <c r="A25" s="25"/>
      <c r="B25" s="29" t="s">
        <v>45</v>
      </c>
      <c r="C25" s="65" t="s">
        <v>84</v>
      </c>
      <c r="D25" s="65"/>
      <c r="E25" s="65"/>
      <c r="F25" s="65"/>
      <c r="G25" s="65"/>
      <c r="H25" s="65"/>
      <c r="I25" s="65" t="s">
        <v>85</v>
      </c>
      <c r="J25" s="65"/>
      <c r="K25" s="65"/>
      <c r="L25" s="65" t="s">
        <v>86</v>
      </c>
      <c r="M25" s="65"/>
      <c r="N25" s="65"/>
      <c r="O25" s="65"/>
      <c r="P25" s="30" t="s">
        <v>57</v>
      </c>
      <c r="Q25" s="30" t="s">
        <v>83</v>
      </c>
      <c r="R25" s="30">
        <v>88.4</v>
      </c>
      <c r="S25" s="30">
        <v>87.4</v>
      </c>
      <c r="T25" s="30">
        <v>89</v>
      </c>
      <c r="U25" s="31">
        <f t="shared" si="0"/>
        <v>101.83066361556064</v>
      </c>
    </row>
    <row r="26" spans="1:22" ht="75" customHeight="1" thickBot="1">
      <c r="A26" s="25"/>
      <c r="B26" s="29" t="s">
        <v>45</v>
      </c>
      <c r="C26" s="65" t="s">
        <v>87</v>
      </c>
      <c r="D26" s="65"/>
      <c r="E26" s="65"/>
      <c r="F26" s="65"/>
      <c r="G26" s="65"/>
      <c r="H26" s="65"/>
      <c r="I26" s="65" t="s">
        <v>88</v>
      </c>
      <c r="J26" s="65"/>
      <c r="K26" s="65"/>
      <c r="L26" s="65" t="s">
        <v>89</v>
      </c>
      <c r="M26" s="65"/>
      <c r="N26" s="65"/>
      <c r="O26" s="65"/>
      <c r="P26" s="30" t="s">
        <v>57</v>
      </c>
      <c r="Q26" s="30" t="s">
        <v>83</v>
      </c>
      <c r="R26" s="30">
        <v>90</v>
      </c>
      <c r="S26" s="30">
        <v>90</v>
      </c>
      <c r="T26" s="30">
        <v>60.3</v>
      </c>
      <c r="U26" s="31">
        <f t="shared" si="0"/>
        <v>67</v>
      </c>
    </row>
    <row r="27" spans="1:22" ht="22.5" customHeight="1" thickTop="1" thickBot="1">
      <c r="B27" s="8" t="s">
        <v>90</v>
      </c>
      <c r="C27" s="9"/>
      <c r="D27" s="9"/>
      <c r="E27" s="9"/>
      <c r="F27" s="9"/>
      <c r="G27" s="9"/>
      <c r="H27" s="10"/>
      <c r="I27" s="10"/>
      <c r="J27" s="10"/>
      <c r="K27" s="10"/>
      <c r="L27" s="10"/>
      <c r="M27" s="10"/>
      <c r="N27" s="10"/>
      <c r="O27" s="10"/>
      <c r="P27" s="10"/>
      <c r="Q27" s="10"/>
      <c r="R27" s="10"/>
      <c r="S27" s="10"/>
      <c r="T27" s="10"/>
      <c r="U27" s="11"/>
      <c r="V27" s="33"/>
    </row>
    <row r="28" spans="1:22" ht="26.25" customHeight="1" thickTop="1">
      <c r="B28" s="34"/>
      <c r="C28" s="35"/>
      <c r="D28" s="35"/>
      <c r="E28" s="35"/>
      <c r="F28" s="35"/>
      <c r="G28" s="35"/>
      <c r="H28" s="36"/>
      <c r="I28" s="36"/>
      <c r="J28" s="36"/>
      <c r="K28" s="36"/>
      <c r="L28" s="36"/>
      <c r="M28" s="36"/>
      <c r="N28" s="36"/>
      <c r="O28" s="36"/>
      <c r="P28" s="37"/>
      <c r="Q28" s="38"/>
      <c r="R28" s="39" t="s">
        <v>91</v>
      </c>
      <c r="S28" s="22" t="s">
        <v>92</v>
      </c>
      <c r="T28" s="39" t="s">
        <v>93</v>
      </c>
      <c r="U28" s="22" t="s">
        <v>94</v>
      </c>
    </row>
    <row r="29" spans="1:22" ht="26.25" customHeight="1" thickBot="1">
      <c r="B29" s="40"/>
      <c r="C29" s="41"/>
      <c r="D29" s="41"/>
      <c r="E29" s="41"/>
      <c r="F29" s="41"/>
      <c r="G29" s="41"/>
      <c r="H29" s="42"/>
      <c r="I29" s="42"/>
      <c r="J29" s="42"/>
      <c r="K29" s="42"/>
      <c r="L29" s="42"/>
      <c r="M29" s="42"/>
      <c r="N29" s="42"/>
      <c r="O29" s="42"/>
      <c r="P29" s="43"/>
      <c r="Q29" s="44"/>
      <c r="R29" s="45" t="s">
        <v>95</v>
      </c>
      <c r="S29" s="44" t="s">
        <v>95</v>
      </c>
      <c r="T29" s="44" t="s">
        <v>95</v>
      </c>
      <c r="U29" s="44" t="s">
        <v>96</v>
      </c>
    </row>
    <row r="30" spans="1:22" ht="13.5" customHeight="1" thickBot="1">
      <c r="B30" s="66" t="s">
        <v>97</v>
      </c>
      <c r="C30" s="67"/>
      <c r="D30" s="67"/>
      <c r="E30" s="46"/>
      <c r="F30" s="46"/>
      <c r="G30" s="46"/>
      <c r="H30" s="47"/>
      <c r="I30" s="47"/>
      <c r="J30" s="47"/>
      <c r="K30" s="47"/>
      <c r="L30" s="47"/>
      <c r="M30" s="47"/>
      <c r="N30" s="47"/>
      <c r="O30" s="47"/>
      <c r="P30" s="48"/>
      <c r="Q30" s="48"/>
      <c r="R30" s="49" t="str">
        <f t="shared" ref="R30:T31" si="1">"N/D"</f>
        <v>N/D</v>
      </c>
      <c r="S30" s="49" t="str">
        <f t="shared" si="1"/>
        <v>N/D</v>
      </c>
      <c r="T30" s="49" t="str">
        <f t="shared" si="1"/>
        <v>N/D</v>
      </c>
      <c r="U30" s="50" t="str">
        <f>+IF(ISERR(T30/S30*100),"N/A",T30/S30*100)</f>
        <v>N/A</v>
      </c>
    </row>
    <row r="31" spans="1:22" ht="13.5" customHeight="1" thickBot="1">
      <c r="B31" s="68" t="s">
        <v>98</v>
      </c>
      <c r="C31" s="69"/>
      <c r="D31" s="69"/>
      <c r="E31" s="51"/>
      <c r="F31" s="51"/>
      <c r="G31" s="51"/>
      <c r="H31" s="52"/>
      <c r="I31" s="52"/>
      <c r="J31" s="52"/>
      <c r="K31" s="52"/>
      <c r="L31" s="52"/>
      <c r="M31" s="52"/>
      <c r="N31" s="52"/>
      <c r="O31" s="52"/>
      <c r="P31" s="53"/>
      <c r="Q31" s="53"/>
      <c r="R31" s="49" t="str">
        <f t="shared" si="1"/>
        <v>N/D</v>
      </c>
      <c r="S31" s="49" t="str">
        <f t="shared" si="1"/>
        <v>N/D</v>
      </c>
      <c r="T31" s="49" t="str">
        <f t="shared" si="1"/>
        <v>N/D</v>
      </c>
      <c r="U31" s="50" t="str">
        <f>+IF(ISERR(T31/S31*100),"N/A",T31/S31*100)</f>
        <v>N/A</v>
      </c>
    </row>
    <row r="32" spans="1:22" ht="14.85" customHeight="1" thickTop="1" thickBot="1">
      <c r="B32" s="8" t="s">
        <v>99</v>
      </c>
      <c r="C32" s="9"/>
      <c r="D32" s="9"/>
      <c r="E32" s="9"/>
      <c r="F32" s="9"/>
      <c r="G32" s="9"/>
      <c r="H32" s="10"/>
      <c r="I32" s="10"/>
      <c r="J32" s="10"/>
      <c r="K32" s="10"/>
      <c r="L32" s="10"/>
      <c r="M32" s="10"/>
      <c r="N32" s="10"/>
      <c r="O32" s="10"/>
      <c r="P32" s="10"/>
      <c r="Q32" s="10"/>
      <c r="R32" s="10"/>
      <c r="S32" s="10"/>
      <c r="T32" s="10"/>
      <c r="U32" s="11"/>
    </row>
    <row r="33" spans="2:21" ht="44.25" customHeight="1" thickTop="1">
      <c r="B33" s="70" t="s">
        <v>100</v>
      </c>
      <c r="C33" s="71"/>
      <c r="D33" s="71"/>
      <c r="E33" s="71"/>
      <c r="F33" s="71"/>
      <c r="G33" s="71"/>
      <c r="H33" s="71"/>
      <c r="I33" s="71"/>
      <c r="J33" s="71"/>
      <c r="K33" s="71"/>
      <c r="L33" s="71"/>
      <c r="M33" s="71"/>
      <c r="N33" s="71"/>
      <c r="O33" s="71"/>
      <c r="P33" s="71"/>
      <c r="Q33" s="71"/>
      <c r="R33" s="71"/>
      <c r="S33" s="71"/>
      <c r="T33" s="71"/>
      <c r="U33" s="72"/>
    </row>
    <row r="34" spans="2:21" ht="34.5" customHeight="1">
      <c r="B34" s="59" t="s">
        <v>101</v>
      </c>
      <c r="C34" s="60"/>
      <c r="D34" s="60"/>
      <c r="E34" s="60"/>
      <c r="F34" s="60"/>
      <c r="G34" s="60"/>
      <c r="H34" s="60"/>
      <c r="I34" s="60"/>
      <c r="J34" s="60"/>
      <c r="K34" s="60"/>
      <c r="L34" s="60"/>
      <c r="M34" s="60"/>
      <c r="N34" s="60"/>
      <c r="O34" s="60"/>
      <c r="P34" s="60"/>
      <c r="Q34" s="60"/>
      <c r="R34" s="60"/>
      <c r="S34" s="60"/>
      <c r="T34" s="60"/>
      <c r="U34" s="61"/>
    </row>
    <row r="35" spans="2:21" ht="34.5" customHeight="1">
      <c r="B35" s="59" t="s">
        <v>102</v>
      </c>
      <c r="C35" s="60"/>
      <c r="D35" s="60"/>
      <c r="E35" s="60"/>
      <c r="F35" s="60"/>
      <c r="G35" s="60"/>
      <c r="H35" s="60"/>
      <c r="I35" s="60"/>
      <c r="J35" s="60"/>
      <c r="K35" s="60"/>
      <c r="L35" s="60"/>
      <c r="M35" s="60"/>
      <c r="N35" s="60"/>
      <c r="O35" s="60"/>
      <c r="P35" s="60"/>
      <c r="Q35" s="60"/>
      <c r="R35" s="60"/>
      <c r="S35" s="60"/>
      <c r="T35" s="60"/>
      <c r="U35" s="61"/>
    </row>
    <row r="36" spans="2:21" ht="34.5" customHeight="1">
      <c r="B36" s="59" t="s">
        <v>103</v>
      </c>
      <c r="C36" s="60"/>
      <c r="D36" s="60"/>
      <c r="E36" s="60"/>
      <c r="F36" s="60"/>
      <c r="G36" s="60"/>
      <c r="H36" s="60"/>
      <c r="I36" s="60"/>
      <c r="J36" s="60"/>
      <c r="K36" s="60"/>
      <c r="L36" s="60"/>
      <c r="M36" s="60"/>
      <c r="N36" s="60"/>
      <c r="O36" s="60"/>
      <c r="P36" s="60"/>
      <c r="Q36" s="60"/>
      <c r="R36" s="60"/>
      <c r="S36" s="60"/>
      <c r="T36" s="60"/>
      <c r="U36" s="61"/>
    </row>
    <row r="37" spans="2:21" ht="34.5" customHeight="1">
      <c r="B37" s="59" t="s">
        <v>104</v>
      </c>
      <c r="C37" s="60"/>
      <c r="D37" s="60"/>
      <c r="E37" s="60"/>
      <c r="F37" s="60"/>
      <c r="G37" s="60"/>
      <c r="H37" s="60"/>
      <c r="I37" s="60"/>
      <c r="J37" s="60"/>
      <c r="K37" s="60"/>
      <c r="L37" s="60"/>
      <c r="M37" s="60"/>
      <c r="N37" s="60"/>
      <c r="O37" s="60"/>
      <c r="P37" s="60"/>
      <c r="Q37" s="60"/>
      <c r="R37" s="60"/>
      <c r="S37" s="60"/>
      <c r="T37" s="60"/>
      <c r="U37" s="61"/>
    </row>
    <row r="38" spans="2:21" ht="34.5" customHeight="1">
      <c r="B38" s="59" t="s">
        <v>105</v>
      </c>
      <c r="C38" s="60"/>
      <c r="D38" s="60"/>
      <c r="E38" s="60"/>
      <c r="F38" s="60"/>
      <c r="G38" s="60"/>
      <c r="H38" s="60"/>
      <c r="I38" s="60"/>
      <c r="J38" s="60"/>
      <c r="K38" s="60"/>
      <c r="L38" s="60"/>
      <c r="M38" s="60"/>
      <c r="N38" s="60"/>
      <c r="O38" s="60"/>
      <c r="P38" s="60"/>
      <c r="Q38" s="60"/>
      <c r="R38" s="60"/>
      <c r="S38" s="60"/>
      <c r="T38" s="60"/>
      <c r="U38" s="61"/>
    </row>
    <row r="39" spans="2:21" ht="34.5" customHeight="1">
      <c r="B39" s="59" t="s">
        <v>106</v>
      </c>
      <c r="C39" s="60"/>
      <c r="D39" s="60"/>
      <c r="E39" s="60"/>
      <c r="F39" s="60"/>
      <c r="G39" s="60"/>
      <c r="H39" s="60"/>
      <c r="I39" s="60"/>
      <c r="J39" s="60"/>
      <c r="K39" s="60"/>
      <c r="L39" s="60"/>
      <c r="M39" s="60"/>
      <c r="N39" s="60"/>
      <c r="O39" s="60"/>
      <c r="P39" s="60"/>
      <c r="Q39" s="60"/>
      <c r="R39" s="60"/>
      <c r="S39" s="60"/>
      <c r="T39" s="60"/>
      <c r="U39" s="61"/>
    </row>
    <row r="40" spans="2:21" ht="34.5" customHeight="1">
      <c r="B40" s="59" t="s">
        <v>107</v>
      </c>
      <c r="C40" s="60"/>
      <c r="D40" s="60"/>
      <c r="E40" s="60"/>
      <c r="F40" s="60"/>
      <c r="G40" s="60"/>
      <c r="H40" s="60"/>
      <c r="I40" s="60"/>
      <c r="J40" s="60"/>
      <c r="K40" s="60"/>
      <c r="L40" s="60"/>
      <c r="M40" s="60"/>
      <c r="N40" s="60"/>
      <c r="O40" s="60"/>
      <c r="P40" s="60"/>
      <c r="Q40" s="60"/>
      <c r="R40" s="60"/>
      <c r="S40" s="60"/>
      <c r="T40" s="60"/>
      <c r="U40" s="61"/>
    </row>
    <row r="41" spans="2:21" ht="34.5" customHeight="1">
      <c r="B41" s="59" t="s">
        <v>108</v>
      </c>
      <c r="C41" s="60"/>
      <c r="D41" s="60"/>
      <c r="E41" s="60"/>
      <c r="F41" s="60"/>
      <c r="G41" s="60"/>
      <c r="H41" s="60"/>
      <c r="I41" s="60"/>
      <c r="J41" s="60"/>
      <c r="K41" s="60"/>
      <c r="L41" s="60"/>
      <c r="M41" s="60"/>
      <c r="N41" s="60"/>
      <c r="O41" s="60"/>
      <c r="P41" s="60"/>
      <c r="Q41" s="60"/>
      <c r="R41" s="60"/>
      <c r="S41" s="60"/>
      <c r="T41" s="60"/>
      <c r="U41" s="61"/>
    </row>
    <row r="42" spans="2:21" ht="34.5" customHeight="1">
      <c r="B42" s="59" t="s">
        <v>109</v>
      </c>
      <c r="C42" s="60"/>
      <c r="D42" s="60"/>
      <c r="E42" s="60"/>
      <c r="F42" s="60"/>
      <c r="G42" s="60"/>
      <c r="H42" s="60"/>
      <c r="I42" s="60"/>
      <c r="J42" s="60"/>
      <c r="K42" s="60"/>
      <c r="L42" s="60"/>
      <c r="M42" s="60"/>
      <c r="N42" s="60"/>
      <c r="O42" s="60"/>
      <c r="P42" s="60"/>
      <c r="Q42" s="60"/>
      <c r="R42" s="60"/>
      <c r="S42" s="60"/>
      <c r="T42" s="60"/>
      <c r="U42" s="61"/>
    </row>
    <row r="43" spans="2:21" ht="34.5" customHeight="1">
      <c r="B43" s="59" t="s">
        <v>110</v>
      </c>
      <c r="C43" s="60"/>
      <c r="D43" s="60"/>
      <c r="E43" s="60"/>
      <c r="F43" s="60"/>
      <c r="G43" s="60"/>
      <c r="H43" s="60"/>
      <c r="I43" s="60"/>
      <c r="J43" s="60"/>
      <c r="K43" s="60"/>
      <c r="L43" s="60"/>
      <c r="M43" s="60"/>
      <c r="N43" s="60"/>
      <c r="O43" s="60"/>
      <c r="P43" s="60"/>
      <c r="Q43" s="60"/>
      <c r="R43" s="60"/>
      <c r="S43" s="60"/>
      <c r="T43" s="60"/>
      <c r="U43" s="61"/>
    </row>
    <row r="44" spans="2:21" ht="34.5" customHeight="1">
      <c r="B44" s="59" t="s">
        <v>111</v>
      </c>
      <c r="C44" s="60"/>
      <c r="D44" s="60"/>
      <c r="E44" s="60"/>
      <c r="F44" s="60"/>
      <c r="G44" s="60"/>
      <c r="H44" s="60"/>
      <c r="I44" s="60"/>
      <c r="J44" s="60"/>
      <c r="K44" s="60"/>
      <c r="L44" s="60"/>
      <c r="M44" s="60"/>
      <c r="N44" s="60"/>
      <c r="O44" s="60"/>
      <c r="P44" s="60"/>
      <c r="Q44" s="60"/>
      <c r="R44" s="60"/>
      <c r="S44" s="60"/>
      <c r="T44" s="60"/>
      <c r="U44" s="61"/>
    </row>
    <row r="45" spans="2:21" ht="34.5" customHeight="1">
      <c r="B45" s="59" t="s">
        <v>112</v>
      </c>
      <c r="C45" s="60"/>
      <c r="D45" s="60"/>
      <c r="E45" s="60"/>
      <c r="F45" s="60"/>
      <c r="G45" s="60"/>
      <c r="H45" s="60"/>
      <c r="I45" s="60"/>
      <c r="J45" s="60"/>
      <c r="K45" s="60"/>
      <c r="L45" s="60"/>
      <c r="M45" s="60"/>
      <c r="N45" s="60"/>
      <c r="O45" s="60"/>
      <c r="P45" s="60"/>
      <c r="Q45" s="60"/>
      <c r="R45" s="60"/>
      <c r="S45" s="60"/>
      <c r="T45" s="60"/>
      <c r="U45" s="61"/>
    </row>
    <row r="46" spans="2:21" ht="34.5" customHeight="1">
      <c r="B46" s="59" t="s">
        <v>113</v>
      </c>
      <c r="C46" s="60"/>
      <c r="D46" s="60"/>
      <c r="E46" s="60"/>
      <c r="F46" s="60"/>
      <c r="G46" s="60"/>
      <c r="H46" s="60"/>
      <c r="I46" s="60"/>
      <c r="J46" s="60"/>
      <c r="K46" s="60"/>
      <c r="L46" s="60"/>
      <c r="M46" s="60"/>
      <c r="N46" s="60"/>
      <c r="O46" s="60"/>
      <c r="P46" s="60"/>
      <c r="Q46" s="60"/>
      <c r="R46" s="60"/>
      <c r="S46" s="60"/>
      <c r="T46" s="60"/>
      <c r="U46" s="61"/>
    </row>
    <row r="47" spans="2:21" ht="83.45" customHeight="1">
      <c r="B47" s="59" t="s">
        <v>114</v>
      </c>
      <c r="C47" s="60"/>
      <c r="D47" s="60"/>
      <c r="E47" s="60"/>
      <c r="F47" s="60"/>
      <c r="G47" s="60"/>
      <c r="H47" s="60"/>
      <c r="I47" s="60"/>
      <c r="J47" s="60"/>
      <c r="K47" s="60"/>
      <c r="L47" s="60"/>
      <c r="M47" s="60"/>
      <c r="N47" s="60"/>
      <c r="O47" s="60"/>
      <c r="P47" s="60"/>
      <c r="Q47" s="60"/>
      <c r="R47" s="60"/>
      <c r="S47" s="60"/>
      <c r="T47" s="60"/>
      <c r="U47" s="61"/>
    </row>
    <row r="48" spans="2:21" ht="50.45" customHeight="1">
      <c r="B48" s="59" t="s">
        <v>115</v>
      </c>
      <c r="C48" s="60"/>
      <c r="D48" s="60"/>
      <c r="E48" s="60"/>
      <c r="F48" s="60"/>
      <c r="G48" s="60"/>
      <c r="H48" s="60"/>
      <c r="I48" s="60"/>
      <c r="J48" s="60"/>
      <c r="K48" s="60"/>
      <c r="L48" s="60"/>
      <c r="M48" s="60"/>
      <c r="N48" s="60"/>
      <c r="O48" s="60"/>
      <c r="P48" s="60"/>
      <c r="Q48" s="60"/>
      <c r="R48" s="60"/>
      <c r="S48" s="60"/>
      <c r="T48" s="60"/>
      <c r="U48" s="61"/>
    </row>
    <row r="49" spans="2:21" ht="77.45" customHeight="1" thickBot="1">
      <c r="B49" s="62" t="s">
        <v>116</v>
      </c>
      <c r="C49" s="63"/>
      <c r="D49" s="63"/>
      <c r="E49" s="63"/>
      <c r="F49" s="63"/>
      <c r="G49" s="63"/>
      <c r="H49" s="63"/>
      <c r="I49" s="63"/>
      <c r="J49" s="63"/>
      <c r="K49" s="63"/>
      <c r="L49" s="63"/>
      <c r="M49" s="63"/>
      <c r="N49" s="63"/>
      <c r="O49" s="63"/>
      <c r="P49" s="63"/>
      <c r="Q49" s="63"/>
      <c r="R49" s="63"/>
      <c r="S49" s="63"/>
      <c r="T49" s="63"/>
      <c r="U49" s="64"/>
    </row>
  </sheetData>
  <mergeCells count="88">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C20:H20"/>
    <mergeCell ref="I20:K20"/>
    <mergeCell ref="L20:O20"/>
    <mergeCell ref="C21:H21"/>
    <mergeCell ref="I21:K21"/>
    <mergeCell ref="L21:O21"/>
    <mergeCell ref="C22:H22"/>
    <mergeCell ref="I22:K22"/>
    <mergeCell ref="L22:O22"/>
    <mergeCell ref="C23:H23"/>
    <mergeCell ref="I23:K23"/>
    <mergeCell ref="L23:O23"/>
    <mergeCell ref="C24:H24"/>
    <mergeCell ref="I24:K24"/>
    <mergeCell ref="L24:O24"/>
    <mergeCell ref="C25:H25"/>
    <mergeCell ref="I25:K25"/>
    <mergeCell ref="L25:O25"/>
    <mergeCell ref="B39:U39"/>
    <mergeCell ref="C26:H26"/>
    <mergeCell ref="I26:K26"/>
    <mergeCell ref="L26:O26"/>
    <mergeCell ref="B30:D30"/>
    <mergeCell ref="B31:D31"/>
    <mergeCell ref="B33:U33"/>
    <mergeCell ref="B34:U34"/>
    <mergeCell ref="B35:U35"/>
    <mergeCell ref="B36:U36"/>
    <mergeCell ref="B37:U37"/>
    <mergeCell ref="B38:U38"/>
    <mergeCell ref="B46:U46"/>
    <mergeCell ref="B47:U47"/>
    <mergeCell ref="B48:U48"/>
    <mergeCell ref="B49:U49"/>
    <mergeCell ref="B40:U40"/>
    <mergeCell ref="B41:U41"/>
    <mergeCell ref="B42:U42"/>
    <mergeCell ref="B43:U43"/>
    <mergeCell ref="B44:U44"/>
    <mergeCell ref="B45:U45"/>
  </mergeCells>
  <printOptions horizontalCentered="1"/>
  <pageMargins left="0.78740157480314965" right="0.78740157480314965" top="0.98425196850393704" bottom="0.98425196850393704" header="0" footer="0.39370078740157483"/>
  <pageSetup scale="72"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1"/>
    <pageSetUpPr fitToPage="1"/>
  </sheetPr>
  <dimension ref="A1:AH43"/>
  <sheetViews>
    <sheetView view="pageBreakPreview" zoomScale="80" zoomScaleNormal="80" zoomScaleSheetLayoutView="80" workbookViewId="0">
      <selection activeCell="B2" sqref="B2"/>
    </sheetView>
  </sheetViews>
  <sheetFormatPr baseColWidth="10" defaultColWidth="10" defaultRowHeight="12.75"/>
  <cols>
    <col min="1" max="1" width="3.42578125" style="1" customWidth="1"/>
    <col min="2" max="2" width="13.7109375" style="1" customWidth="1"/>
    <col min="3" max="3" width="5.85546875" style="1" customWidth="1"/>
    <col min="4" max="4" width="8.5703125" style="1" customWidth="1"/>
    <col min="5" max="5" width="9.7109375" style="1" customWidth="1"/>
    <col min="6" max="6" width="4.42578125" style="1" customWidth="1"/>
    <col min="7" max="7" width="0.28515625" style="1" customWidth="1"/>
    <col min="8" max="8" width="2.28515625" style="1" customWidth="1"/>
    <col min="9" max="9" width="6.5703125" style="1" customWidth="1"/>
    <col min="10" max="10" width="7.85546875" style="1" customWidth="1"/>
    <col min="11" max="11" width="9.42578125" style="1" customWidth="1"/>
    <col min="12" max="12" width="7.7109375" style="1" customWidth="1"/>
    <col min="13" max="13" width="6.140625" style="1" customWidth="1"/>
    <col min="14" max="14" width="8.28515625" style="1" customWidth="1"/>
    <col min="15" max="15" width="11.140625" style="1" customWidth="1"/>
    <col min="16" max="16" width="11.5703125" style="1" customWidth="1"/>
    <col min="17" max="17" width="12.140625" style="1" customWidth="1"/>
    <col min="18" max="18" width="9" style="1" customWidth="1"/>
    <col min="19" max="19" width="13" style="1" customWidth="1"/>
    <col min="20" max="20" width="10.7109375" style="1" customWidth="1"/>
    <col min="21" max="21" width="10.42578125" style="1" customWidth="1"/>
    <col min="22" max="22" width="11.42578125" style="1" customWidth="1"/>
    <col min="23" max="23" width="10.7109375" style="1" customWidth="1"/>
    <col min="24" max="24" width="8.42578125" style="1" customWidth="1"/>
    <col min="25" max="25" width="8.7109375" style="1" customWidth="1"/>
    <col min="26" max="26" width="9.5703125" style="1" customWidth="1"/>
    <col min="27" max="29" width="10" style="1"/>
    <col min="30" max="30" width="15.42578125" style="1" customWidth="1"/>
    <col min="31" max="16384" width="10" style="1"/>
  </cols>
  <sheetData>
    <row r="1" spans="1:34" s="2" customFormat="1" ht="48" customHeight="1">
      <c r="A1" s="3"/>
      <c r="B1" s="98" t="s">
        <v>497</v>
      </c>
      <c r="C1" s="98"/>
      <c r="D1" s="98"/>
      <c r="E1" s="98"/>
      <c r="F1" s="98"/>
      <c r="G1" s="98"/>
      <c r="H1" s="98"/>
      <c r="I1" s="98"/>
      <c r="J1" s="98"/>
      <c r="K1" s="98"/>
      <c r="L1" s="98"/>
      <c r="M1" s="3" t="s">
        <v>4</v>
      </c>
      <c r="N1" s="3"/>
      <c r="O1" s="3"/>
      <c r="P1" s="4"/>
      <c r="Q1" s="4"/>
      <c r="R1" s="4"/>
      <c r="Y1" s="5"/>
      <c r="Z1" s="5"/>
      <c r="AA1" s="6"/>
      <c r="AH1" s="7"/>
    </row>
    <row r="2" spans="1:34" ht="13.5" customHeight="1" thickBot="1"/>
    <row r="3" spans="1:34" ht="22.5" customHeight="1" thickTop="1" thickBot="1">
      <c r="B3" s="8" t="s">
        <v>5</v>
      </c>
      <c r="C3" s="9"/>
      <c r="D3" s="9"/>
      <c r="E3" s="9"/>
      <c r="F3" s="9"/>
      <c r="G3" s="9"/>
      <c r="H3" s="10"/>
      <c r="I3" s="10"/>
      <c r="J3" s="10"/>
      <c r="K3" s="10"/>
      <c r="L3" s="10"/>
      <c r="M3" s="10"/>
      <c r="N3" s="10"/>
      <c r="O3" s="10"/>
      <c r="P3" s="10"/>
      <c r="Q3" s="10"/>
      <c r="R3" s="10"/>
      <c r="S3" s="10"/>
      <c r="T3" s="10"/>
      <c r="U3" s="11"/>
    </row>
    <row r="4" spans="1:34" ht="51.75" customHeight="1" thickTop="1">
      <c r="B4" s="12" t="s">
        <v>6</v>
      </c>
      <c r="C4" s="13" t="s">
        <v>117</v>
      </c>
      <c r="D4" s="99" t="s">
        <v>118</v>
      </c>
      <c r="E4" s="99"/>
      <c r="F4" s="99"/>
      <c r="G4" s="99"/>
      <c r="H4" s="99"/>
      <c r="I4" s="14"/>
      <c r="J4" s="15" t="s">
        <v>9</v>
      </c>
      <c r="K4" s="16" t="s">
        <v>10</v>
      </c>
      <c r="L4" s="100" t="s">
        <v>1</v>
      </c>
      <c r="M4" s="100"/>
      <c r="N4" s="100"/>
      <c r="O4" s="100"/>
      <c r="P4" s="15" t="s">
        <v>11</v>
      </c>
      <c r="Q4" s="100" t="s">
        <v>12</v>
      </c>
      <c r="R4" s="100"/>
      <c r="S4" s="15" t="s">
        <v>13</v>
      </c>
      <c r="T4" s="100" t="s">
        <v>14</v>
      </c>
      <c r="U4" s="101"/>
    </row>
    <row r="5" spans="1:34" ht="15.75" customHeight="1">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c r="B6" s="17" t="s">
        <v>16</v>
      </c>
      <c r="C6" s="80" t="s">
        <v>17</v>
      </c>
      <c r="D6" s="80"/>
      <c r="E6" s="80"/>
      <c r="F6" s="80"/>
      <c r="G6" s="80"/>
      <c r="H6" s="18"/>
      <c r="I6" s="18"/>
      <c r="J6" s="18" t="s">
        <v>18</v>
      </c>
      <c r="K6" s="80" t="s">
        <v>19</v>
      </c>
      <c r="L6" s="80"/>
      <c r="M6" s="80"/>
      <c r="N6" s="19"/>
      <c r="O6" s="20" t="s">
        <v>20</v>
      </c>
      <c r="P6" s="80" t="s">
        <v>21</v>
      </c>
      <c r="Q6" s="80"/>
      <c r="R6" s="21"/>
      <c r="S6" s="20" t="s">
        <v>22</v>
      </c>
      <c r="T6" s="80" t="s">
        <v>119</v>
      </c>
      <c r="U6" s="81"/>
    </row>
    <row r="7" spans="1:34" ht="22.5" customHeight="1" thickTop="1" thickBot="1">
      <c r="B7" s="8" t="s">
        <v>24</v>
      </c>
      <c r="C7" s="9"/>
      <c r="D7" s="9"/>
      <c r="E7" s="9"/>
      <c r="F7" s="9"/>
      <c r="G7" s="9"/>
      <c r="H7" s="10"/>
      <c r="I7" s="10"/>
      <c r="J7" s="10"/>
      <c r="K7" s="10"/>
      <c r="L7" s="10"/>
      <c r="M7" s="10"/>
      <c r="N7" s="10"/>
      <c r="O7" s="10"/>
      <c r="P7" s="10"/>
      <c r="Q7" s="10"/>
      <c r="R7" s="10"/>
      <c r="S7" s="10"/>
      <c r="T7" s="10"/>
      <c r="U7" s="11"/>
    </row>
    <row r="8" spans="1:34" ht="16.5" customHeight="1" thickTop="1">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thickBot="1">
      <c r="A11" s="25"/>
      <c r="B11" s="26" t="s">
        <v>38</v>
      </c>
      <c r="C11" s="73" t="s">
        <v>120</v>
      </c>
      <c r="D11" s="73"/>
      <c r="E11" s="73"/>
      <c r="F11" s="73"/>
      <c r="G11" s="73"/>
      <c r="H11" s="73"/>
      <c r="I11" s="73" t="s">
        <v>121</v>
      </c>
      <c r="J11" s="73"/>
      <c r="K11" s="73"/>
      <c r="L11" s="73" t="s">
        <v>122</v>
      </c>
      <c r="M11" s="73"/>
      <c r="N11" s="73"/>
      <c r="O11" s="73"/>
      <c r="P11" s="27" t="s">
        <v>123</v>
      </c>
      <c r="Q11" s="27" t="s">
        <v>43</v>
      </c>
      <c r="R11" s="27">
        <v>0.89</v>
      </c>
      <c r="S11" s="27" t="s">
        <v>44</v>
      </c>
      <c r="T11" s="27" t="s">
        <v>44</v>
      </c>
      <c r="U11" s="28" t="str">
        <f>IF(ISERR((S11-T11)*100/S11+100),"N/A",(S11-T11)*100/S11+100)</f>
        <v>N/A</v>
      </c>
    </row>
    <row r="12" spans="1:34" ht="75" customHeight="1" thickTop="1" thickBot="1">
      <c r="A12" s="25"/>
      <c r="B12" s="26" t="s">
        <v>53</v>
      </c>
      <c r="C12" s="73" t="s">
        <v>124</v>
      </c>
      <c r="D12" s="73"/>
      <c r="E12" s="73"/>
      <c r="F12" s="73"/>
      <c r="G12" s="73"/>
      <c r="H12" s="73"/>
      <c r="I12" s="73" t="s">
        <v>125</v>
      </c>
      <c r="J12" s="73"/>
      <c r="K12" s="73"/>
      <c r="L12" s="73" t="s">
        <v>126</v>
      </c>
      <c r="M12" s="73"/>
      <c r="N12" s="73"/>
      <c r="O12" s="73"/>
      <c r="P12" s="27" t="s">
        <v>127</v>
      </c>
      <c r="Q12" s="27" t="s">
        <v>67</v>
      </c>
      <c r="R12" s="27">
        <v>60.67</v>
      </c>
      <c r="S12" s="27" t="s">
        <v>44</v>
      </c>
      <c r="T12" s="27" t="s">
        <v>44</v>
      </c>
      <c r="U12" s="28" t="str">
        <f t="shared" ref="U12:U23" si="0">IF(ISERR(T12/S12*100),"N/A",T12/S12*100)</f>
        <v>N/A</v>
      </c>
    </row>
    <row r="13" spans="1:34" ht="75" customHeight="1" thickTop="1">
      <c r="A13" s="25"/>
      <c r="B13" s="26" t="s">
        <v>63</v>
      </c>
      <c r="C13" s="73" t="s">
        <v>128</v>
      </c>
      <c r="D13" s="73"/>
      <c r="E13" s="73"/>
      <c r="F13" s="73"/>
      <c r="G13" s="73"/>
      <c r="H13" s="73"/>
      <c r="I13" s="73" t="s">
        <v>129</v>
      </c>
      <c r="J13" s="73"/>
      <c r="K13" s="73"/>
      <c r="L13" s="73" t="s">
        <v>130</v>
      </c>
      <c r="M13" s="73"/>
      <c r="N13" s="73"/>
      <c r="O13" s="73"/>
      <c r="P13" s="27" t="s">
        <v>57</v>
      </c>
      <c r="Q13" s="27" t="s">
        <v>131</v>
      </c>
      <c r="R13" s="27">
        <v>76</v>
      </c>
      <c r="S13" s="27">
        <v>76</v>
      </c>
      <c r="T13" s="27">
        <v>62.5</v>
      </c>
      <c r="U13" s="28">
        <f t="shared" si="0"/>
        <v>82.23684210526315</v>
      </c>
    </row>
    <row r="14" spans="1:34" ht="75" customHeight="1">
      <c r="A14" s="25"/>
      <c r="B14" s="29" t="s">
        <v>45</v>
      </c>
      <c r="C14" s="65" t="s">
        <v>132</v>
      </c>
      <c r="D14" s="65"/>
      <c r="E14" s="65"/>
      <c r="F14" s="65"/>
      <c r="G14" s="65"/>
      <c r="H14" s="65"/>
      <c r="I14" s="65" t="s">
        <v>133</v>
      </c>
      <c r="J14" s="65"/>
      <c r="K14" s="65"/>
      <c r="L14" s="65" t="s">
        <v>134</v>
      </c>
      <c r="M14" s="65"/>
      <c r="N14" s="65"/>
      <c r="O14" s="65"/>
      <c r="P14" s="30" t="s">
        <v>57</v>
      </c>
      <c r="Q14" s="30" t="s">
        <v>135</v>
      </c>
      <c r="R14" s="30">
        <v>90</v>
      </c>
      <c r="S14" s="30">
        <v>90</v>
      </c>
      <c r="T14" s="30">
        <v>94.2</v>
      </c>
      <c r="U14" s="31">
        <f t="shared" si="0"/>
        <v>104.66666666666666</v>
      </c>
    </row>
    <row r="15" spans="1:34" ht="75" customHeight="1">
      <c r="A15" s="25"/>
      <c r="B15" s="29" t="s">
        <v>45</v>
      </c>
      <c r="C15" s="65" t="s">
        <v>136</v>
      </c>
      <c r="D15" s="65"/>
      <c r="E15" s="65"/>
      <c r="F15" s="65"/>
      <c r="G15" s="65"/>
      <c r="H15" s="65"/>
      <c r="I15" s="65" t="s">
        <v>137</v>
      </c>
      <c r="J15" s="65"/>
      <c r="K15" s="65"/>
      <c r="L15" s="65" t="s">
        <v>138</v>
      </c>
      <c r="M15" s="65"/>
      <c r="N15" s="65"/>
      <c r="O15" s="65"/>
      <c r="P15" s="30" t="s">
        <v>57</v>
      </c>
      <c r="Q15" s="30" t="s">
        <v>135</v>
      </c>
      <c r="R15" s="30">
        <v>89</v>
      </c>
      <c r="S15" s="30">
        <v>89</v>
      </c>
      <c r="T15" s="30">
        <v>88.14</v>
      </c>
      <c r="U15" s="31">
        <f t="shared" si="0"/>
        <v>99.033707865168537</v>
      </c>
    </row>
    <row r="16" spans="1:34" ht="75" customHeight="1" thickBot="1">
      <c r="A16" s="25"/>
      <c r="B16" s="29" t="s">
        <v>45</v>
      </c>
      <c r="C16" s="65" t="s">
        <v>139</v>
      </c>
      <c r="D16" s="65"/>
      <c r="E16" s="65"/>
      <c r="F16" s="65"/>
      <c r="G16" s="65"/>
      <c r="H16" s="65"/>
      <c r="I16" s="65" t="s">
        <v>140</v>
      </c>
      <c r="J16" s="65"/>
      <c r="K16" s="65"/>
      <c r="L16" s="65" t="s">
        <v>141</v>
      </c>
      <c r="M16" s="65"/>
      <c r="N16" s="65"/>
      <c r="O16" s="65"/>
      <c r="P16" s="30" t="s">
        <v>57</v>
      </c>
      <c r="Q16" s="30" t="s">
        <v>131</v>
      </c>
      <c r="R16" s="30">
        <v>0</v>
      </c>
      <c r="S16" s="30">
        <v>0</v>
      </c>
      <c r="T16" s="30">
        <v>0</v>
      </c>
      <c r="U16" s="31" t="str">
        <f t="shared" si="0"/>
        <v>N/A</v>
      </c>
    </row>
    <row r="17" spans="1:22" ht="75" customHeight="1" thickTop="1">
      <c r="A17" s="25"/>
      <c r="B17" s="26" t="s">
        <v>79</v>
      </c>
      <c r="C17" s="73" t="s">
        <v>142</v>
      </c>
      <c r="D17" s="73"/>
      <c r="E17" s="73"/>
      <c r="F17" s="73"/>
      <c r="G17" s="73"/>
      <c r="H17" s="73"/>
      <c r="I17" s="73" t="s">
        <v>143</v>
      </c>
      <c r="J17" s="73"/>
      <c r="K17" s="73"/>
      <c r="L17" s="73" t="s">
        <v>144</v>
      </c>
      <c r="M17" s="73"/>
      <c r="N17" s="73"/>
      <c r="O17" s="73"/>
      <c r="P17" s="27" t="s">
        <v>57</v>
      </c>
      <c r="Q17" s="27" t="s">
        <v>83</v>
      </c>
      <c r="R17" s="27">
        <v>96</v>
      </c>
      <c r="S17" s="27">
        <v>21</v>
      </c>
      <c r="T17" s="27">
        <v>24.92</v>
      </c>
      <c r="U17" s="28">
        <f t="shared" si="0"/>
        <v>118.66666666666667</v>
      </c>
    </row>
    <row r="18" spans="1:22" ht="75" customHeight="1">
      <c r="A18" s="25"/>
      <c r="B18" s="29" t="s">
        <v>45</v>
      </c>
      <c r="C18" s="65" t="s">
        <v>145</v>
      </c>
      <c r="D18" s="65"/>
      <c r="E18" s="65"/>
      <c r="F18" s="65"/>
      <c r="G18" s="65"/>
      <c r="H18" s="65"/>
      <c r="I18" s="65" t="s">
        <v>146</v>
      </c>
      <c r="J18" s="65"/>
      <c r="K18" s="65"/>
      <c r="L18" s="65" t="s">
        <v>147</v>
      </c>
      <c r="M18" s="65"/>
      <c r="N18" s="65"/>
      <c r="O18" s="65"/>
      <c r="P18" s="30" t="s">
        <v>57</v>
      </c>
      <c r="Q18" s="30" t="s">
        <v>83</v>
      </c>
      <c r="R18" s="30">
        <v>94</v>
      </c>
      <c r="S18" s="30">
        <v>23.5</v>
      </c>
      <c r="T18" s="30">
        <v>20.3</v>
      </c>
      <c r="U18" s="31">
        <f t="shared" si="0"/>
        <v>86.382978723404264</v>
      </c>
    </row>
    <row r="19" spans="1:22" ht="75" customHeight="1">
      <c r="A19" s="25"/>
      <c r="B19" s="29" t="s">
        <v>45</v>
      </c>
      <c r="C19" s="65" t="s">
        <v>148</v>
      </c>
      <c r="D19" s="65"/>
      <c r="E19" s="65"/>
      <c r="F19" s="65"/>
      <c r="G19" s="65"/>
      <c r="H19" s="65"/>
      <c r="I19" s="65" t="s">
        <v>149</v>
      </c>
      <c r="J19" s="65"/>
      <c r="K19" s="65"/>
      <c r="L19" s="65" t="s">
        <v>150</v>
      </c>
      <c r="M19" s="65"/>
      <c r="N19" s="65"/>
      <c r="O19" s="65"/>
      <c r="P19" s="30" t="s">
        <v>57</v>
      </c>
      <c r="Q19" s="30" t="s">
        <v>83</v>
      </c>
      <c r="R19" s="30">
        <v>93</v>
      </c>
      <c r="S19" s="30">
        <v>18</v>
      </c>
      <c r="T19" s="30">
        <v>20.350000000000001</v>
      </c>
      <c r="U19" s="31">
        <f t="shared" si="0"/>
        <v>113.05555555555556</v>
      </c>
    </row>
    <row r="20" spans="1:22" ht="75" customHeight="1">
      <c r="A20" s="25"/>
      <c r="B20" s="29" t="s">
        <v>45</v>
      </c>
      <c r="C20" s="65" t="s">
        <v>151</v>
      </c>
      <c r="D20" s="65"/>
      <c r="E20" s="65"/>
      <c r="F20" s="65"/>
      <c r="G20" s="65"/>
      <c r="H20" s="65"/>
      <c r="I20" s="65" t="s">
        <v>152</v>
      </c>
      <c r="J20" s="65"/>
      <c r="K20" s="65"/>
      <c r="L20" s="65" t="s">
        <v>153</v>
      </c>
      <c r="M20" s="65"/>
      <c r="N20" s="65"/>
      <c r="O20" s="65"/>
      <c r="P20" s="30" t="s">
        <v>57</v>
      </c>
      <c r="Q20" s="30" t="s">
        <v>83</v>
      </c>
      <c r="R20" s="30">
        <v>96</v>
      </c>
      <c r="S20" s="30">
        <v>24</v>
      </c>
      <c r="T20" s="30">
        <v>23.98</v>
      </c>
      <c r="U20" s="31">
        <f t="shared" si="0"/>
        <v>99.916666666666671</v>
      </c>
    </row>
    <row r="21" spans="1:22" ht="75" customHeight="1">
      <c r="A21" s="25"/>
      <c r="B21" s="29" t="s">
        <v>45</v>
      </c>
      <c r="C21" s="65" t="s">
        <v>154</v>
      </c>
      <c r="D21" s="65"/>
      <c r="E21" s="65"/>
      <c r="F21" s="65"/>
      <c r="G21" s="65"/>
      <c r="H21" s="65"/>
      <c r="I21" s="65" t="s">
        <v>155</v>
      </c>
      <c r="J21" s="65"/>
      <c r="K21" s="65"/>
      <c r="L21" s="65" t="s">
        <v>156</v>
      </c>
      <c r="M21" s="65"/>
      <c r="N21" s="65"/>
      <c r="O21" s="65"/>
      <c r="P21" s="30" t="s">
        <v>57</v>
      </c>
      <c r="Q21" s="30" t="s">
        <v>83</v>
      </c>
      <c r="R21" s="30">
        <v>98.5</v>
      </c>
      <c r="S21" s="30">
        <v>98.5</v>
      </c>
      <c r="T21" s="30">
        <v>98.1</v>
      </c>
      <c r="U21" s="31">
        <f t="shared" si="0"/>
        <v>99.593908629441614</v>
      </c>
    </row>
    <row r="22" spans="1:22" ht="75" customHeight="1">
      <c r="A22" s="25"/>
      <c r="B22" s="29" t="s">
        <v>45</v>
      </c>
      <c r="C22" s="65" t="s">
        <v>157</v>
      </c>
      <c r="D22" s="65"/>
      <c r="E22" s="65"/>
      <c r="F22" s="65"/>
      <c r="G22" s="65"/>
      <c r="H22" s="65"/>
      <c r="I22" s="65" t="s">
        <v>158</v>
      </c>
      <c r="J22" s="65"/>
      <c r="K22" s="65"/>
      <c r="L22" s="65" t="s">
        <v>159</v>
      </c>
      <c r="M22" s="65"/>
      <c r="N22" s="65"/>
      <c r="O22" s="65"/>
      <c r="P22" s="30" t="s">
        <v>57</v>
      </c>
      <c r="Q22" s="30" t="s">
        <v>83</v>
      </c>
      <c r="R22" s="30">
        <v>93</v>
      </c>
      <c r="S22" s="30">
        <v>30</v>
      </c>
      <c r="T22" s="30">
        <v>10.97</v>
      </c>
      <c r="U22" s="31">
        <f t="shared" si="0"/>
        <v>36.56666666666667</v>
      </c>
    </row>
    <row r="23" spans="1:22" ht="75" customHeight="1" thickBot="1">
      <c r="A23" s="25"/>
      <c r="B23" s="29" t="s">
        <v>45</v>
      </c>
      <c r="C23" s="65" t="s">
        <v>160</v>
      </c>
      <c r="D23" s="65"/>
      <c r="E23" s="65"/>
      <c r="F23" s="65"/>
      <c r="G23" s="65"/>
      <c r="H23" s="65"/>
      <c r="I23" s="65" t="s">
        <v>161</v>
      </c>
      <c r="J23" s="65"/>
      <c r="K23" s="65"/>
      <c r="L23" s="65" t="s">
        <v>162</v>
      </c>
      <c r="M23" s="65"/>
      <c r="N23" s="65"/>
      <c r="O23" s="65"/>
      <c r="P23" s="30" t="s">
        <v>57</v>
      </c>
      <c r="Q23" s="30" t="s">
        <v>83</v>
      </c>
      <c r="R23" s="30">
        <v>0</v>
      </c>
      <c r="S23" s="30">
        <v>0</v>
      </c>
      <c r="T23" s="30">
        <v>7.43</v>
      </c>
      <c r="U23" s="31" t="str">
        <f t="shared" si="0"/>
        <v>N/A</v>
      </c>
    </row>
    <row r="24" spans="1:22" ht="22.5" customHeight="1" thickTop="1" thickBot="1">
      <c r="B24" s="8" t="s">
        <v>90</v>
      </c>
      <c r="C24" s="9"/>
      <c r="D24" s="9"/>
      <c r="E24" s="9"/>
      <c r="F24" s="9"/>
      <c r="G24" s="9"/>
      <c r="H24" s="10"/>
      <c r="I24" s="10"/>
      <c r="J24" s="10"/>
      <c r="K24" s="10"/>
      <c r="L24" s="10"/>
      <c r="M24" s="10"/>
      <c r="N24" s="10"/>
      <c r="O24" s="10"/>
      <c r="P24" s="10"/>
      <c r="Q24" s="10"/>
      <c r="R24" s="10"/>
      <c r="S24" s="10"/>
      <c r="T24" s="10"/>
      <c r="U24" s="11"/>
      <c r="V24" s="33"/>
    </row>
    <row r="25" spans="1:22" ht="26.25" customHeight="1" thickTop="1">
      <c r="B25" s="34"/>
      <c r="C25" s="35"/>
      <c r="D25" s="35"/>
      <c r="E25" s="35"/>
      <c r="F25" s="35"/>
      <c r="G25" s="35"/>
      <c r="H25" s="36"/>
      <c r="I25" s="36"/>
      <c r="J25" s="36"/>
      <c r="K25" s="36"/>
      <c r="L25" s="36"/>
      <c r="M25" s="36"/>
      <c r="N25" s="36"/>
      <c r="O25" s="36"/>
      <c r="P25" s="37"/>
      <c r="Q25" s="38"/>
      <c r="R25" s="39" t="s">
        <v>91</v>
      </c>
      <c r="S25" s="22" t="s">
        <v>92</v>
      </c>
      <c r="T25" s="39" t="s">
        <v>93</v>
      </c>
      <c r="U25" s="22" t="s">
        <v>94</v>
      </c>
    </row>
    <row r="26" spans="1:22" ht="26.25" customHeight="1" thickBot="1">
      <c r="B26" s="40"/>
      <c r="C26" s="41"/>
      <c r="D26" s="41"/>
      <c r="E26" s="41"/>
      <c r="F26" s="41"/>
      <c r="G26" s="41"/>
      <c r="H26" s="42"/>
      <c r="I26" s="42"/>
      <c r="J26" s="42"/>
      <c r="K26" s="42"/>
      <c r="L26" s="42"/>
      <c r="M26" s="42"/>
      <c r="N26" s="42"/>
      <c r="O26" s="42"/>
      <c r="P26" s="43"/>
      <c r="Q26" s="44"/>
      <c r="R26" s="45" t="s">
        <v>95</v>
      </c>
      <c r="S26" s="44" t="s">
        <v>95</v>
      </c>
      <c r="T26" s="44" t="s">
        <v>95</v>
      </c>
      <c r="U26" s="44" t="s">
        <v>96</v>
      </c>
    </row>
    <row r="27" spans="1:22" ht="13.5" customHeight="1" thickBot="1">
      <c r="B27" s="66" t="s">
        <v>97</v>
      </c>
      <c r="C27" s="67"/>
      <c r="D27" s="67"/>
      <c r="E27" s="46"/>
      <c r="F27" s="46"/>
      <c r="G27" s="46"/>
      <c r="H27" s="47"/>
      <c r="I27" s="47"/>
      <c r="J27" s="47"/>
      <c r="K27" s="47"/>
      <c r="L27" s="47"/>
      <c r="M27" s="47"/>
      <c r="N27" s="47"/>
      <c r="O27" s="47"/>
      <c r="P27" s="48"/>
      <c r="Q27" s="48"/>
      <c r="R27" s="49" t="str">
        <f t="shared" ref="R27:T28" si="1">"N/D"</f>
        <v>N/D</v>
      </c>
      <c r="S27" s="49" t="str">
        <f t="shared" si="1"/>
        <v>N/D</v>
      </c>
      <c r="T27" s="49" t="str">
        <f t="shared" si="1"/>
        <v>N/D</v>
      </c>
      <c r="U27" s="50" t="str">
        <f>+IF(ISERR(T27/S27*100),"N/A",T27/S27*100)</f>
        <v>N/A</v>
      </c>
    </row>
    <row r="28" spans="1:22" ht="13.5" customHeight="1" thickBot="1">
      <c r="B28" s="68" t="s">
        <v>98</v>
      </c>
      <c r="C28" s="69"/>
      <c r="D28" s="69"/>
      <c r="E28" s="51"/>
      <c r="F28" s="51"/>
      <c r="G28" s="51"/>
      <c r="H28" s="52"/>
      <c r="I28" s="52"/>
      <c r="J28" s="52"/>
      <c r="K28" s="52"/>
      <c r="L28" s="52"/>
      <c r="M28" s="52"/>
      <c r="N28" s="52"/>
      <c r="O28" s="52"/>
      <c r="P28" s="53"/>
      <c r="Q28" s="53"/>
      <c r="R28" s="49" t="str">
        <f t="shared" si="1"/>
        <v>N/D</v>
      </c>
      <c r="S28" s="49" t="str">
        <f t="shared" si="1"/>
        <v>N/D</v>
      </c>
      <c r="T28" s="49" t="str">
        <f t="shared" si="1"/>
        <v>N/D</v>
      </c>
      <c r="U28" s="50" t="str">
        <f>+IF(ISERR(T28/S28*100),"N/A",T28/S28*100)</f>
        <v>N/A</v>
      </c>
    </row>
    <row r="29" spans="1:22" ht="14.85" customHeight="1" thickTop="1" thickBot="1">
      <c r="B29" s="8" t="s">
        <v>99</v>
      </c>
      <c r="C29" s="9"/>
      <c r="D29" s="9"/>
      <c r="E29" s="9"/>
      <c r="F29" s="9"/>
      <c r="G29" s="9"/>
      <c r="H29" s="10"/>
      <c r="I29" s="10"/>
      <c r="J29" s="10"/>
      <c r="K29" s="10"/>
      <c r="L29" s="10"/>
      <c r="M29" s="10"/>
      <c r="N29" s="10"/>
      <c r="O29" s="10"/>
      <c r="P29" s="10"/>
      <c r="Q29" s="10"/>
      <c r="R29" s="10"/>
      <c r="S29" s="10"/>
      <c r="T29" s="10"/>
      <c r="U29" s="11"/>
    </row>
    <row r="30" spans="1:22" ht="44.25" customHeight="1" thickTop="1">
      <c r="B30" s="70" t="s">
        <v>100</v>
      </c>
      <c r="C30" s="71"/>
      <c r="D30" s="71"/>
      <c r="E30" s="71"/>
      <c r="F30" s="71"/>
      <c r="G30" s="71"/>
      <c r="H30" s="71"/>
      <c r="I30" s="71"/>
      <c r="J30" s="71"/>
      <c r="K30" s="71"/>
      <c r="L30" s="71"/>
      <c r="M30" s="71"/>
      <c r="N30" s="71"/>
      <c r="O30" s="71"/>
      <c r="P30" s="71"/>
      <c r="Q30" s="71"/>
      <c r="R30" s="71"/>
      <c r="S30" s="71"/>
      <c r="T30" s="71"/>
      <c r="U30" s="72"/>
    </row>
    <row r="31" spans="1:22" ht="34.5" customHeight="1">
      <c r="B31" s="59" t="s">
        <v>163</v>
      </c>
      <c r="C31" s="60"/>
      <c r="D31" s="60"/>
      <c r="E31" s="60"/>
      <c r="F31" s="60"/>
      <c r="G31" s="60"/>
      <c r="H31" s="60"/>
      <c r="I31" s="60"/>
      <c r="J31" s="60"/>
      <c r="K31" s="60"/>
      <c r="L31" s="60"/>
      <c r="M31" s="60"/>
      <c r="N31" s="60"/>
      <c r="O31" s="60"/>
      <c r="P31" s="60"/>
      <c r="Q31" s="60"/>
      <c r="R31" s="60"/>
      <c r="S31" s="60"/>
      <c r="T31" s="60"/>
      <c r="U31" s="61"/>
    </row>
    <row r="32" spans="1:22" ht="34.5" customHeight="1">
      <c r="B32" s="59" t="s">
        <v>164</v>
      </c>
      <c r="C32" s="60"/>
      <c r="D32" s="60"/>
      <c r="E32" s="60"/>
      <c r="F32" s="60"/>
      <c r="G32" s="60"/>
      <c r="H32" s="60"/>
      <c r="I32" s="60"/>
      <c r="J32" s="60"/>
      <c r="K32" s="60"/>
      <c r="L32" s="60"/>
      <c r="M32" s="60"/>
      <c r="N32" s="60"/>
      <c r="O32" s="60"/>
      <c r="P32" s="60"/>
      <c r="Q32" s="60"/>
      <c r="R32" s="60"/>
      <c r="S32" s="60"/>
      <c r="T32" s="60"/>
      <c r="U32" s="61"/>
    </row>
    <row r="33" spans="2:21" ht="29.1" customHeight="1">
      <c r="B33" s="59" t="s">
        <v>165</v>
      </c>
      <c r="C33" s="60"/>
      <c r="D33" s="60"/>
      <c r="E33" s="60"/>
      <c r="F33" s="60"/>
      <c r="G33" s="60"/>
      <c r="H33" s="60"/>
      <c r="I33" s="60"/>
      <c r="J33" s="60"/>
      <c r="K33" s="60"/>
      <c r="L33" s="60"/>
      <c r="M33" s="60"/>
      <c r="N33" s="60"/>
      <c r="O33" s="60"/>
      <c r="P33" s="60"/>
      <c r="Q33" s="60"/>
      <c r="R33" s="60"/>
      <c r="S33" s="60"/>
      <c r="T33" s="60"/>
      <c r="U33" s="61"/>
    </row>
    <row r="34" spans="2:21" ht="26.1" customHeight="1">
      <c r="B34" s="59" t="s">
        <v>166</v>
      </c>
      <c r="C34" s="60"/>
      <c r="D34" s="60"/>
      <c r="E34" s="60"/>
      <c r="F34" s="60"/>
      <c r="G34" s="60"/>
      <c r="H34" s="60"/>
      <c r="I34" s="60"/>
      <c r="J34" s="60"/>
      <c r="K34" s="60"/>
      <c r="L34" s="60"/>
      <c r="M34" s="60"/>
      <c r="N34" s="60"/>
      <c r="O34" s="60"/>
      <c r="P34" s="60"/>
      <c r="Q34" s="60"/>
      <c r="R34" s="60"/>
      <c r="S34" s="60"/>
      <c r="T34" s="60"/>
      <c r="U34" s="61"/>
    </row>
    <row r="35" spans="2:21" ht="48.6" customHeight="1">
      <c r="B35" s="59" t="s">
        <v>167</v>
      </c>
      <c r="C35" s="60"/>
      <c r="D35" s="60"/>
      <c r="E35" s="60"/>
      <c r="F35" s="60"/>
      <c r="G35" s="60"/>
      <c r="H35" s="60"/>
      <c r="I35" s="60"/>
      <c r="J35" s="60"/>
      <c r="K35" s="60"/>
      <c r="L35" s="60"/>
      <c r="M35" s="60"/>
      <c r="N35" s="60"/>
      <c r="O35" s="60"/>
      <c r="P35" s="60"/>
      <c r="Q35" s="60"/>
      <c r="R35" s="60"/>
      <c r="S35" s="60"/>
      <c r="T35" s="60"/>
      <c r="U35" s="61"/>
    </row>
    <row r="36" spans="2:21" ht="30.2" customHeight="1">
      <c r="B36" s="59" t="s">
        <v>168</v>
      </c>
      <c r="C36" s="60"/>
      <c r="D36" s="60"/>
      <c r="E36" s="60"/>
      <c r="F36" s="60"/>
      <c r="G36" s="60"/>
      <c r="H36" s="60"/>
      <c r="I36" s="60"/>
      <c r="J36" s="60"/>
      <c r="K36" s="60"/>
      <c r="L36" s="60"/>
      <c r="M36" s="60"/>
      <c r="N36" s="60"/>
      <c r="O36" s="60"/>
      <c r="P36" s="60"/>
      <c r="Q36" s="60"/>
      <c r="R36" s="60"/>
      <c r="S36" s="60"/>
      <c r="T36" s="60"/>
      <c r="U36" s="61"/>
    </row>
    <row r="37" spans="2:21" ht="27.2" customHeight="1">
      <c r="B37" s="59" t="s">
        <v>169</v>
      </c>
      <c r="C37" s="60"/>
      <c r="D37" s="60"/>
      <c r="E37" s="60"/>
      <c r="F37" s="60"/>
      <c r="G37" s="60"/>
      <c r="H37" s="60"/>
      <c r="I37" s="60"/>
      <c r="J37" s="60"/>
      <c r="K37" s="60"/>
      <c r="L37" s="60"/>
      <c r="M37" s="60"/>
      <c r="N37" s="60"/>
      <c r="O37" s="60"/>
      <c r="P37" s="60"/>
      <c r="Q37" s="60"/>
      <c r="R37" s="60"/>
      <c r="S37" s="60"/>
      <c r="T37" s="60"/>
      <c r="U37" s="61"/>
    </row>
    <row r="38" spans="2:21" ht="24.95" customHeight="1">
      <c r="B38" s="59" t="s">
        <v>170</v>
      </c>
      <c r="C38" s="60"/>
      <c r="D38" s="60"/>
      <c r="E38" s="60"/>
      <c r="F38" s="60"/>
      <c r="G38" s="60"/>
      <c r="H38" s="60"/>
      <c r="I38" s="60"/>
      <c r="J38" s="60"/>
      <c r="K38" s="60"/>
      <c r="L38" s="60"/>
      <c r="M38" s="60"/>
      <c r="N38" s="60"/>
      <c r="O38" s="60"/>
      <c r="P38" s="60"/>
      <c r="Q38" s="60"/>
      <c r="R38" s="60"/>
      <c r="S38" s="60"/>
      <c r="T38" s="60"/>
      <c r="U38" s="61"/>
    </row>
    <row r="39" spans="2:21" ht="39.75" customHeight="1">
      <c r="B39" s="59" t="s">
        <v>171</v>
      </c>
      <c r="C39" s="60"/>
      <c r="D39" s="60"/>
      <c r="E39" s="60"/>
      <c r="F39" s="60"/>
      <c r="G39" s="60"/>
      <c r="H39" s="60"/>
      <c r="I39" s="60"/>
      <c r="J39" s="60"/>
      <c r="K39" s="60"/>
      <c r="L39" s="60"/>
      <c r="M39" s="60"/>
      <c r="N39" s="60"/>
      <c r="O39" s="60"/>
      <c r="P39" s="60"/>
      <c r="Q39" s="60"/>
      <c r="R39" s="60"/>
      <c r="S39" s="60"/>
      <c r="T39" s="60"/>
      <c r="U39" s="61"/>
    </row>
    <row r="40" spans="2:21" ht="35.85" customHeight="1">
      <c r="B40" s="59" t="s">
        <v>172</v>
      </c>
      <c r="C40" s="60"/>
      <c r="D40" s="60"/>
      <c r="E40" s="60"/>
      <c r="F40" s="60"/>
      <c r="G40" s="60"/>
      <c r="H40" s="60"/>
      <c r="I40" s="60"/>
      <c r="J40" s="60"/>
      <c r="K40" s="60"/>
      <c r="L40" s="60"/>
      <c r="M40" s="60"/>
      <c r="N40" s="60"/>
      <c r="O40" s="60"/>
      <c r="P40" s="60"/>
      <c r="Q40" s="60"/>
      <c r="R40" s="60"/>
      <c r="S40" s="60"/>
      <c r="T40" s="60"/>
      <c r="U40" s="61"/>
    </row>
    <row r="41" spans="2:21" ht="47.85" customHeight="1">
      <c r="B41" s="59" t="s">
        <v>173</v>
      </c>
      <c r="C41" s="60"/>
      <c r="D41" s="60"/>
      <c r="E41" s="60"/>
      <c r="F41" s="60"/>
      <c r="G41" s="60"/>
      <c r="H41" s="60"/>
      <c r="I41" s="60"/>
      <c r="J41" s="60"/>
      <c r="K41" s="60"/>
      <c r="L41" s="60"/>
      <c r="M41" s="60"/>
      <c r="N41" s="60"/>
      <c r="O41" s="60"/>
      <c r="P41" s="60"/>
      <c r="Q41" s="60"/>
      <c r="R41" s="60"/>
      <c r="S41" s="60"/>
      <c r="T41" s="60"/>
      <c r="U41" s="61"/>
    </row>
    <row r="42" spans="2:21" ht="50.25" customHeight="1">
      <c r="B42" s="59" t="s">
        <v>174</v>
      </c>
      <c r="C42" s="60"/>
      <c r="D42" s="60"/>
      <c r="E42" s="60"/>
      <c r="F42" s="60"/>
      <c r="G42" s="60"/>
      <c r="H42" s="60"/>
      <c r="I42" s="60"/>
      <c r="J42" s="60"/>
      <c r="K42" s="60"/>
      <c r="L42" s="60"/>
      <c r="M42" s="60"/>
      <c r="N42" s="60"/>
      <c r="O42" s="60"/>
      <c r="P42" s="60"/>
      <c r="Q42" s="60"/>
      <c r="R42" s="60"/>
      <c r="S42" s="60"/>
      <c r="T42" s="60"/>
      <c r="U42" s="61"/>
    </row>
    <row r="43" spans="2:21" ht="33.950000000000003" customHeight="1" thickBot="1">
      <c r="B43" s="62" t="s">
        <v>175</v>
      </c>
      <c r="C43" s="63"/>
      <c r="D43" s="63"/>
      <c r="E43" s="63"/>
      <c r="F43" s="63"/>
      <c r="G43" s="63"/>
      <c r="H43" s="63"/>
      <c r="I43" s="63"/>
      <c r="J43" s="63"/>
      <c r="K43" s="63"/>
      <c r="L43" s="63"/>
      <c r="M43" s="63"/>
      <c r="N43" s="63"/>
      <c r="O43" s="63"/>
      <c r="P43" s="63"/>
      <c r="Q43" s="63"/>
      <c r="R43" s="63"/>
      <c r="S43" s="63"/>
      <c r="T43" s="63"/>
      <c r="U43" s="64"/>
    </row>
  </sheetData>
  <mergeCells count="76">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C20:H20"/>
    <mergeCell ref="I20:K20"/>
    <mergeCell ref="L20:O20"/>
    <mergeCell ref="C21:H21"/>
    <mergeCell ref="I21:K21"/>
    <mergeCell ref="L21:O21"/>
    <mergeCell ref="B33:U33"/>
    <mergeCell ref="C22:H22"/>
    <mergeCell ref="I22:K22"/>
    <mergeCell ref="L22:O22"/>
    <mergeCell ref="C23:H23"/>
    <mergeCell ref="I23:K23"/>
    <mergeCell ref="L23:O23"/>
    <mergeCell ref="B27:D27"/>
    <mergeCell ref="B28:D28"/>
    <mergeCell ref="B30:U30"/>
    <mergeCell ref="B31:U31"/>
    <mergeCell ref="B32:U32"/>
    <mergeCell ref="B40:U40"/>
    <mergeCell ref="B41:U41"/>
    <mergeCell ref="B42:U42"/>
    <mergeCell ref="B43:U43"/>
    <mergeCell ref="B34:U34"/>
    <mergeCell ref="B35:U35"/>
    <mergeCell ref="B36:U36"/>
    <mergeCell ref="B37:U37"/>
    <mergeCell ref="B38:U38"/>
    <mergeCell ref="B39:U39"/>
  </mergeCells>
  <printOptions horizontalCentered="1"/>
  <pageMargins left="0.78740157480314965" right="0.78740157480314965" top="0.98425196850393704" bottom="0.98425196850393704" header="0" footer="0.39370078740157483"/>
  <pageSetup scale="72"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1"/>
    <pageSetUpPr fitToPage="1"/>
  </sheetPr>
  <dimension ref="A1:AH33"/>
  <sheetViews>
    <sheetView view="pageBreakPreview" zoomScale="80" zoomScaleNormal="80" zoomScaleSheetLayoutView="80" workbookViewId="0">
      <selection activeCell="B2" sqref="B2"/>
    </sheetView>
  </sheetViews>
  <sheetFormatPr baseColWidth="10" defaultColWidth="10" defaultRowHeight="12.75"/>
  <cols>
    <col min="1" max="1" width="3.42578125" style="1" customWidth="1"/>
    <col min="2" max="2" width="13.7109375" style="1" customWidth="1"/>
    <col min="3" max="3" width="5.85546875" style="1" customWidth="1"/>
    <col min="4" max="4" width="8.5703125" style="1" customWidth="1"/>
    <col min="5" max="5" width="9.7109375" style="1" customWidth="1"/>
    <col min="6" max="6" width="4.42578125" style="1" customWidth="1"/>
    <col min="7" max="7" width="0.28515625" style="1" customWidth="1"/>
    <col min="8" max="8" width="2.28515625" style="1" customWidth="1"/>
    <col min="9" max="9" width="6.5703125" style="1" customWidth="1"/>
    <col min="10" max="10" width="7.85546875" style="1" customWidth="1"/>
    <col min="11" max="11" width="9.42578125" style="1" customWidth="1"/>
    <col min="12" max="12" width="7.7109375" style="1" customWidth="1"/>
    <col min="13" max="13" width="6.140625" style="1" customWidth="1"/>
    <col min="14" max="14" width="8.28515625" style="1" customWidth="1"/>
    <col min="15" max="15" width="11.140625" style="1" customWidth="1"/>
    <col min="16" max="16" width="11.5703125" style="1" customWidth="1"/>
    <col min="17" max="17" width="12.140625" style="1" customWidth="1"/>
    <col min="18" max="18" width="9" style="1" customWidth="1"/>
    <col min="19" max="19" width="13" style="1" customWidth="1"/>
    <col min="20" max="20" width="10.7109375" style="1" customWidth="1"/>
    <col min="21" max="21" width="10.42578125" style="1" customWidth="1"/>
    <col min="22" max="22" width="11.42578125" style="1" customWidth="1"/>
    <col min="23" max="23" width="10.7109375" style="1" customWidth="1"/>
    <col min="24" max="24" width="8.42578125" style="1" customWidth="1"/>
    <col min="25" max="25" width="8.7109375" style="1" customWidth="1"/>
    <col min="26" max="26" width="9.5703125" style="1" customWidth="1"/>
    <col min="27" max="29" width="10" style="1"/>
    <col min="30" max="30" width="15.42578125" style="1" customWidth="1"/>
    <col min="31" max="16384" width="10" style="1"/>
  </cols>
  <sheetData>
    <row r="1" spans="1:34" s="2" customFormat="1" ht="48" customHeight="1">
      <c r="A1" s="3"/>
      <c r="B1" s="98" t="s">
        <v>497</v>
      </c>
      <c r="C1" s="98"/>
      <c r="D1" s="98"/>
      <c r="E1" s="98"/>
      <c r="F1" s="98"/>
      <c r="G1" s="98"/>
      <c r="H1" s="98"/>
      <c r="I1" s="98"/>
      <c r="J1" s="98"/>
      <c r="K1" s="98"/>
      <c r="L1" s="98"/>
      <c r="M1" s="3" t="s">
        <v>4</v>
      </c>
      <c r="N1" s="3"/>
      <c r="O1" s="3"/>
      <c r="P1" s="4"/>
      <c r="Q1" s="4"/>
      <c r="R1" s="4"/>
      <c r="Y1" s="5"/>
      <c r="Z1" s="5"/>
      <c r="AA1" s="6"/>
      <c r="AH1" s="7"/>
    </row>
    <row r="2" spans="1:34" ht="13.5" customHeight="1" thickBot="1"/>
    <row r="3" spans="1:34" ht="22.5" customHeight="1" thickTop="1" thickBot="1">
      <c r="B3" s="8" t="s">
        <v>5</v>
      </c>
      <c r="C3" s="9"/>
      <c r="D3" s="9"/>
      <c r="E3" s="9"/>
      <c r="F3" s="9"/>
      <c r="G3" s="9"/>
      <c r="H3" s="10"/>
      <c r="I3" s="10"/>
      <c r="J3" s="10"/>
      <c r="K3" s="10"/>
      <c r="L3" s="10"/>
      <c r="M3" s="10"/>
      <c r="N3" s="10"/>
      <c r="O3" s="10"/>
      <c r="P3" s="10"/>
      <c r="Q3" s="10"/>
      <c r="R3" s="10"/>
      <c r="S3" s="10"/>
      <c r="T3" s="10"/>
      <c r="U3" s="11"/>
    </row>
    <row r="4" spans="1:34" ht="51.75" customHeight="1" thickTop="1">
      <c r="B4" s="12" t="s">
        <v>6</v>
      </c>
      <c r="C4" s="13" t="s">
        <v>176</v>
      </c>
      <c r="D4" s="99" t="s">
        <v>177</v>
      </c>
      <c r="E4" s="99"/>
      <c r="F4" s="99"/>
      <c r="G4" s="99"/>
      <c r="H4" s="99"/>
      <c r="I4" s="14"/>
      <c r="J4" s="15" t="s">
        <v>9</v>
      </c>
      <c r="K4" s="16" t="s">
        <v>10</v>
      </c>
      <c r="L4" s="100" t="s">
        <v>1</v>
      </c>
      <c r="M4" s="100"/>
      <c r="N4" s="100"/>
      <c r="O4" s="100"/>
      <c r="P4" s="15" t="s">
        <v>11</v>
      </c>
      <c r="Q4" s="100" t="s">
        <v>12</v>
      </c>
      <c r="R4" s="100"/>
      <c r="S4" s="15" t="s">
        <v>13</v>
      </c>
      <c r="T4" s="100" t="s">
        <v>178</v>
      </c>
      <c r="U4" s="101"/>
    </row>
    <row r="5" spans="1:34" ht="15.75" customHeight="1">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c r="B6" s="17" t="s">
        <v>16</v>
      </c>
      <c r="C6" s="80" t="s">
        <v>179</v>
      </c>
      <c r="D6" s="80"/>
      <c r="E6" s="80"/>
      <c r="F6" s="80"/>
      <c r="G6" s="80"/>
      <c r="H6" s="18"/>
      <c r="I6" s="18"/>
      <c r="J6" s="18" t="s">
        <v>18</v>
      </c>
      <c r="K6" s="80" t="s">
        <v>180</v>
      </c>
      <c r="L6" s="80"/>
      <c r="M6" s="80"/>
      <c r="N6" s="19"/>
      <c r="O6" s="20" t="s">
        <v>20</v>
      </c>
      <c r="P6" s="80" t="s">
        <v>181</v>
      </c>
      <c r="Q6" s="80"/>
      <c r="R6" s="21"/>
      <c r="S6" s="20" t="s">
        <v>22</v>
      </c>
      <c r="T6" s="80" t="s">
        <v>182</v>
      </c>
      <c r="U6" s="81"/>
    </row>
    <row r="7" spans="1:34" ht="22.5" customHeight="1" thickTop="1" thickBot="1">
      <c r="B7" s="8" t="s">
        <v>24</v>
      </c>
      <c r="C7" s="9"/>
      <c r="D7" s="9"/>
      <c r="E7" s="9"/>
      <c r="F7" s="9"/>
      <c r="G7" s="9"/>
      <c r="H7" s="10"/>
      <c r="I7" s="10"/>
      <c r="J7" s="10"/>
      <c r="K7" s="10"/>
      <c r="L7" s="10"/>
      <c r="M7" s="10"/>
      <c r="N7" s="10"/>
      <c r="O7" s="10"/>
      <c r="P7" s="10"/>
      <c r="Q7" s="10"/>
      <c r="R7" s="10"/>
      <c r="S7" s="10"/>
      <c r="T7" s="10"/>
      <c r="U7" s="11"/>
    </row>
    <row r="8" spans="1:34" ht="16.5" customHeight="1" thickTop="1">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c r="A11" s="25"/>
      <c r="B11" s="26" t="s">
        <v>38</v>
      </c>
      <c r="C11" s="73" t="s">
        <v>183</v>
      </c>
      <c r="D11" s="73"/>
      <c r="E11" s="73"/>
      <c r="F11" s="73"/>
      <c r="G11" s="73"/>
      <c r="H11" s="73"/>
      <c r="I11" s="73" t="s">
        <v>184</v>
      </c>
      <c r="J11" s="73"/>
      <c r="K11" s="73"/>
      <c r="L11" s="73" t="s">
        <v>185</v>
      </c>
      <c r="M11" s="73"/>
      <c r="N11" s="73"/>
      <c r="O11" s="73"/>
      <c r="P11" s="27" t="s">
        <v>57</v>
      </c>
      <c r="Q11" s="27" t="s">
        <v>131</v>
      </c>
      <c r="R11" s="27">
        <v>50.88</v>
      </c>
      <c r="S11" s="27">
        <v>50.88</v>
      </c>
      <c r="T11" s="27">
        <v>54.41</v>
      </c>
      <c r="U11" s="28">
        <f t="shared" ref="U11:U18" si="0">IF(ISERR(T11/S11*100),"N/A",T11/S11*100)</f>
        <v>106.937893081761</v>
      </c>
    </row>
    <row r="12" spans="1:34" ht="75" customHeight="1" thickBot="1">
      <c r="A12" s="25"/>
      <c r="B12" s="29" t="s">
        <v>45</v>
      </c>
      <c r="C12" s="65" t="s">
        <v>45</v>
      </c>
      <c r="D12" s="65"/>
      <c r="E12" s="65"/>
      <c r="F12" s="65"/>
      <c r="G12" s="65"/>
      <c r="H12" s="65"/>
      <c r="I12" s="65" t="s">
        <v>186</v>
      </c>
      <c r="J12" s="65"/>
      <c r="K12" s="65"/>
      <c r="L12" s="65" t="s">
        <v>187</v>
      </c>
      <c r="M12" s="65"/>
      <c r="N12" s="65"/>
      <c r="O12" s="65"/>
      <c r="P12" s="30" t="s">
        <v>57</v>
      </c>
      <c r="Q12" s="30" t="s">
        <v>43</v>
      </c>
      <c r="R12" s="30">
        <v>68.760000000000005</v>
      </c>
      <c r="S12" s="30" t="s">
        <v>44</v>
      </c>
      <c r="T12" s="30" t="s">
        <v>44</v>
      </c>
      <c r="U12" s="31" t="str">
        <f t="shared" si="0"/>
        <v>N/A</v>
      </c>
    </row>
    <row r="13" spans="1:34" ht="75" customHeight="1" thickTop="1">
      <c r="A13" s="25"/>
      <c r="B13" s="26" t="s">
        <v>53</v>
      </c>
      <c r="C13" s="73" t="s">
        <v>188</v>
      </c>
      <c r="D13" s="73"/>
      <c r="E13" s="73"/>
      <c r="F13" s="73"/>
      <c r="G13" s="73"/>
      <c r="H13" s="73"/>
      <c r="I13" s="73" t="s">
        <v>189</v>
      </c>
      <c r="J13" s="73"/>
      <c r="K13" s="73"/>
      <c r="L13" s="73" t="s">
        <v>190</v>
      </c>
      <c r="M13" s="73"/>
      <c r="N13" s="73"/>
      <c r="O13" s="73"/>
      <c r="P13" s="27" t="s">
        <v>57</v>
      </c>
      <c r="Q13" s="27" t="s">
        <v>131</v>
      </c>
      <c r="R13" s="27">
        <v>54.55</v>
      </c>
      <c r="S13" s="27">
        <v>54.55</v>
      </c>
      <c r="T13" s="27">
        <v>56.2</v>
      </c>
      <c r="U13" s="28">
        <f t="shared" si="0"/>
        <v>103.02474793767186</v>
      </c>
    </row>
    <row r="14" spans="1:34" ht="75" customHeight="1" thickBot="1">
      <c r="A14" s="25"/>
      <c r="B14" s="29" t="s">
        <v>45</v>
      </c>
      <c r="C14" s="65" t="s">
        <v>45</v>
      </c>
      <c r="D14" s="65"/>
      <c r="E14" s="65"/>
      <c r="F14" s="65"/>
      <c r="G14" s="65"/>
      <c r="H14" s="65"/>
      <c r="I14" s="65" t="s">
        <v>191</v>
      </c>
      <c r="J14" s="65"/>
      <c r="K14" s="65"/>
      <c r="L14" s="65" t="s">
        <v>192</v>
      </c>
      <c r="M14" s="65"/>
      <c r="N14" s="65"/>
      <c r="O14" s="65"/>
      <c r="P14" s="30" t="s">
        <v>57</v>
      </c>
      <c r="Q14" s="30" t="s">
        <v>131</v>
      </c>
      <c r="R14" s="30">
        <v>69.98</v>
      </c>
      <c r="S14" s="30">
        <v>69.650000000000006</v>
      </c>
      <c r="T14" s="30">
        <v>65.48</v>
      </c>
      <c r="U14" s="31">
        <f t="shared" si="0"/>
        <v>94.012921751615224</v>
      </c>
    </row>
    <row r="15" spans="1:34" ht="75" customHeight="1" thickTop="1">
      <c r="A15" s="25"/>
      <c r="B15" s="26" t="s">
        <v>63</v>
      </c>
      <c r="C15" s="73" t="s">
        <v>193</v>
      </c>
      <c r="D15" s="73"/>
      <c r="E15" s="73"/>
      <c r="F15" s="73"/>
      <c r="G15" s="73"/>
      <c r="H15" s="73"/>
      <c r="I15" s="73" t="s">
        <v>194</v>
      </c>
      <c r="J15" s="73"/>
      <c r="K15" s="73"/>
      <c r="L15" s="73" t="s">
        <v>195</v>
      </c>
      <c r="M15" s="73"/>
      <c r="N15" s="73"/>
      <c r="O15" s="73"/>
      <c r="P15" s="27" t="s">
        <v>196</v>
      </c>
      <c r="Q15" s="27" t="s">
        <v>43</v>
      </c>
      <c r="R15" s="27">
        <v>10</v>
      </c>
      <c r="S15" s="27" t="s">
        <v>44</v>
      </c>
      <c r="T15" s="27" t="s">
        <v>44</v>
      </c>
      <c r="U15" s="28" t="str">
        <f t="shared" si="0"/>
        <v>N/A</v>
      </c>
    </row>
    <row r="16" spans="1:34" ht="75" customHeight="1" thickBot="1">
      <c r="A16" s="25"/>
      <c r="B16" s="29" t="s">
        <v>45</v>
      </c>
      <c r="C16" s="65" t="s">
        <v>197</v>
      </c>
      <c r="D16" s="65"/>
      <c r="E16" s="65"/>
      <c r="F16" s="65"/>
      <c r="G16" s="65"/>
      <c r="H16" s="65"/>
      <c r="I16" s="65" t="s">
        <v>198</v>
      </c>
      <c r="J16" s="65"/>
      <c r="K16" s="65"/>
      <c r="L16" s="65" t="s">
        <v>199</v>
      </c>
      <c r="M16" s="65"/>
      <c r="N16" s="65"/>
      <c r="O16" s="65"/>
      <c r="P16" s="30" t="s">
        <v>196</v>
      </c>
      <c r="Q16" s="30" t="s">
        <v>83</v>
      </c>
      <c r="R16" s="30">
        <v>0.85</v>
      </c>
      <c r="S16" s="30">
        <v>0.77</v>
      </c>
      <c r="T16" s="30">
        <v>14.48</v>
      </c>
      <c r="U16" s="31">
        <f t="shared" si="0"/>
        <v>1880.5194805194806</v>
      </c>
    </row>
    <row r="17" spans="1:22" ht="75" customHeight="1" thickTop="1">
      <c r="A17" s="25"/>
      <c r="B17" s="26" t="s">
        <v>79</v>
      </c>
      <c r="C17" s="73" t="s">
        <v>200</v>
      </c>
      <c r="D17" s="73"/>
      <c r="E17" s="73"/>
      <c r="F17" s="73"/>
      <c r="G17" s="73"/>
      <c r="H17" s="73"/>
      <c r="I17" s="73" t="s">
        <v>201</v>
      </c>
      <c r="J17" s="73"/>
      <c r="K17" s="73"/>
      <c r="L17" s="73" t="s">
        <v>202</v>
      </c>
      <c r="M17" s="73"/>
      <c r="N17" s="73"/>
      <c r="O17" s="73"/>
      <c r="P17" s="27" t="s">
        <v>196</v>
      </c>
      <c r="Q17" s="27" t="s">
        <v>203</v>
      </c>
      <c r="R17" s="27">
        <v>5.77</v>
      </c>
      <c r="S17" s="27" t="s">
        <v>44</v>
      </c>
      <c r="T17" s="27" t="s">
        <v>44</v>
      </c>
      <c r="U17" s="28" t="str">
        <f t="shared" si="0"/>
        <v>N/A</v>
      </c>
    </row>
    <row r="18" spans="1:22" ht="75" customHeight="1" thickBot="1">
      <c r="A18" s="25"/>
      <c r="B18" s="29" t="s">
        <v>45</v>
      </c>
      <c r="C18" s="65" t="s">
        <v>204</v>
      </c>
      <c r="D18" s="65"/>
      <c r="E18" s="65"/>
      <c r="F18" s="65"/>
      <c r="G18" s="65"/>
      <c r="H18" s="65"/>
      <c r="I18" s="65" t="s">
        <v>205</v>
      </c>
      <c r="J18" s="65"/>
      <c r="K18" s="65"/>
      <c r="L18" s="65" t="s">
        <v>206</v>
      </c>
      <c r="M18" s="65"/>
      <c r="N18" s="65"/>
      <c r="O18" s="65"/>
      <c r="P18" s="30" t="s">
        <v>57</v>
      </c>
      <c r="Q18" s="30" t="s">
        <v>83</v>
      </c>
      <c r="R18" s="30">
        <v>88.89</v>
      </c>
      <c r="S18" s="30">
        <v>88.89</v>
      </c>
      <c r="T18" s="30">
        <v>89.69</v>
      </c>
      <c r="U18" s="31">
        <f t="shared" si="0"/>
        <v>100.89998875014061</v>
      </c>
    </row>
    <row r="19" spans="1:22" ht="22.5" customHeight="1" thickTop="1" thickBot="1">
      <c r="B19" s="8" t="s">
        <v>90</v>
      </c>
      <c r="C19" s="9"/>
      <c r="D19" s="9"/>
      <c r="E19" s="9"/>
      <c r="F19" s="9"/>
      <c r="G19" s="9"/>
      <c r="H19" s="10"/>
      <c r="I19" s="10"/>
      <c r="J19" s="10"/>
      <c r="K19" s="10"/>
      <c r="L19" s="10"/>
      <c r="M19" s="10"/>
      <c r="N19" s="10"/>
      <c r="O19" s="10"/>
      <c r="P19" s="10"/>
      <c r="Q19" s="10"/>
      <c r="R19" s="10"/>
      <c r="S19" s="10"/>
      <c r="T19" s="10"/>
      <c r="U19" s="11"/>
      <c r="V19" s="33"/>
    </row>
    <row r="20" spans="1:22" ht="26.25" customHeight="1" thickTop="1">
      <c r="B20" s="34"/>
      <c r="C20" s="35"/>
      <c r="D20" s="35"/>
      <c r="E20" s="35"/>
      <c r="F20" s="35"/>
      <c r="G20" s="35"/>
      <c r="H20" s="36"/>
      <c r="I20" s="36"/>
      <c r="J20" s="36"/>
      <c r="K20" s="36"/>
      <c r="L20" s="36"/>
      <c r="M20" s="36"/>
      <c r="N20" s="36"/>
      <c r="O20" s="36"/>
      <c r="P20" s="37"/>
      <c r="Q20" s="38"/>
      <c r="R20" s="39" t="s">
        <v>91</v>
      </c>
      <c r="S20" s="22" t="s">
        <v>92</v>
      </c>
      <c r="T20" s="39" t="s">
        <v>93</v>
      </c>
      <c r="U20" s="22" t="s">
        <v>94</v>
      </c>
    </row>
    <row r="21" spans="1:22" ht="26.25" customHeight="1" thickBot="1">
      <c r="B21" s="40"/>
      <c r="C21" s="41"/>
      <c r="D21" s="41"/>
      <c r="E21" s="41"/>
      <c r="F21" s="41"/>
      <c r="G21" s="41"/>
      <c r="H21" s="42"/>
      <c r="I21" s="42"/>
      <c r="J21" s="42"/>
      <c r="K21" s="42"/>
      <c r="L21" s="42"/>
      <c r="M21" s="42"/>
      <c r="N21" s="42"/>
      <c r="O21" s="42"/>
      <c r="P21" s="43"/>
      <c r="Q21" s="44"/>
      <c r="R21" s="45" t="s">
        <v>95</v>
      </c>
      <c r="S21" s="44" t="s">
        <v>95</v>
      </c>
      <c r="T21" s="44" t="s">
        <v>95</v>
      </c>
      <c r="U21" s="44" t="s">
        <v>96</v>
      </c>
    </row>
    <row r="22" spans="1:22" ht="13.5" customHeight="1" thickBot="1">
      <c r="B22" s="66" t="s">
        <v>97</v>
      </c>
      <c r="C22" s="67"/>
      <c r="D22" s="67"/>
      <c r="E22" s="46"/>
      <c r="F22" s="46"/>
      <c r="G22" s="46"/>
      <c r="H22" s="47"/>
      <c r="I22" s="47"/>
      <c r="J22" s="47"/>
      <c r="K22" s="47"/>
      <c r="L22" s="47"/>
      <c r="M22" s="47"/>
      <c r="N22" s="47"/>
      <c r="O22" s="47"/>
      <c r="P22" s="48"/>
      <c r="Q22" s="48"/>
      <c r="R22" s="49" t="str">
        <f t="shared" ref="R22:T23" si="1">"N/D"</f>
        <v>N/D</v>
      </c>
      <c r="S22" s="49" t="str">
        <f t="shared" si="1"/>
        <v>N/D</v>
      </c>
      <c r="T22" s="49" t="str">
        <f t="shared" si="1"/>
        <v>N/D</v>
      </c>
      <c r="U22" s="50" t="str">
        <f>+IF(ISERR(T22/S22*100),"N/A",T22/S22*100)</f>
        <v>N/A</v>
      </c>
    </row>
    <row r="23" spans="1:22" ht="13.5" customHeight="1" thickBot="1">
      <c r="B23" s="68" t="s">
        <v>98</v>
      </c>
      <c r="C23" s="69"/>
      <c r="D23" s="69"/>
      <c r="E23" s="51"/>
      <c r="F23" s="51"/>
      <c r="G23" s="51"/>
      <c r="H23" s="52"/>
      <c r="I23" s="52"/>
      <c r="J23" s="52"/>
      <c r="K23" s="52"/>
      <c r="L23" s="52"/>
      <c r="M23" s="52"/>
      <c r="N23" s="52"/>
      <c r="O23" s="52"/>
      <c r="P23" s="53"/>
      <c r="Q23" s="53"/>
      <c r="R23" s="49" t="str">
        <f t="shared" si="1"/>
        <v>N/D</v>
      </c>
      <c r="S23" s="49" t="str">
        <f t="shared" si="1"/>
        <v>N/D</v>
      </c>
      <c r="T23" s="49" t="str">
        <f t="shared" si="1"/>
        <v>N/D</v>
      </c>
      <c r="U23" s="50" t="str">
        <f>+IF(ISERR(T23/S23*100),"N/A",T23/S23*100)</f>
        <v>N/A</v>
      </c>
    </row>
    <row r="24" spans="1:22" ht="14.85" customHeight="1" thickTop="1" thickBot="1">
      <c r="B24" s="8" t="s">
        <v>99</v>
      </c>
      <c r="C24" s="9"/>
      <c r="D24" s="9"/>
      <c r="E24" s="9"/>
      <c r="F24" s="9"/>
      <c r="G24" s="9"/>
      <c r="H24" s="10"/>
      <c r="I24" s="10"/>
      <c r="J24" s="10"/>
      <c r="K24" s="10"/>
      <c r="L24" s="10"/>
      <c r="M24" s="10"/>
      <c r="N24" s="10"/>
      <c r="O24" s="10"/>
      <c r="P24" s="10"/>
      <c r="Q24" s="10"/>
      <c r="R24" s="10"/>
      <c r="S24" s="10"/>
      <c r="T24" s="10"/>
      <c r="U24" s="11"/>
    </row>
    <row r="25" spans="1:22" ht="44.25" customHeight="1" thickTop="1">
      <c r="B25" s="70" t="s">
        <v>100</v>
      </c>
      <c r="C25" s="71"/>
      <c r="D25" s="71"/>
      <c r="E25" s="71"/>
      <c r="F25" s="71"/>
      <c r="G25" s="71"/>
      <c r="H25" s="71"/>
      <c r="I25" s="71"/>
      <c r="J25" s="71"/>
      <c r="K25" s="71"/>
      <c r="L25" s="71"/>
      <c r="M25" s="71"/>
      <c r="N25" s="71"/>
      <c r="O25" s="71"/>
      <c r="P25" s="71"/>
      <c r="Q25" s="71"/>
      <c r="R25" s="71"/>
      <c r="S25" s="71"/>
      <c r="T25" s="71"/>
      <c r="U25" s="72"/>
    </row>
    <row r="26" spans="1:22" ht="318.95" customHeight="1">
      <c r="B26" s="59" t="s">
        <v>207</v>
      </c>
      <c r="C26" s="60"/>
      <c r="D26" s="60"/>
      <c r="E26" s="60"/>
      <c r="F26" s="60"/>
      <c r="G26" s="60"/>
      <c r="H26" s="60"/>
      <c r="I26" s="60"/>
      <c r="J26" s="60"/>
      <c r="K26" s="60"/>
      <c r="L26" s="60"/>
      <c r="M26" s="60"/>
      <c r="N26" s="60"/>
      <c r="O26" s="60"/>
      <c r="P26" s="60"/>
      <c r="Q26" s="60"/>
      <c r="R26" s="60"/>
      <c r="S26" s="60"/>
      <c r="T26" s="60"/>
      <c r="U26" s="61"/>
    </row>
    <row r="27" spans="1:22" ht="34.5" customHeight="1">
      <c r="B27" s="59" t="s">
        <v>208</v>
      </c>
      <c r="C27" s="60"/>
      <c r="D27" s="60"/>
      <c r="E27" s="60"/>
      <c r="F27" s="60"/>
      <c r="G27" s="60"/>
      <c r="H27" s="60"/>
      <c r="I27" s="60"/>
      <c r="J27" s="60"/>
      <c r="K27" s="60"/>
      <c r="L27" s="60"/>
      <c r="M27" s="60"/>
      <c r="N27" s="60"/>
      <c r="O27" s="60"/>
      <c r="P27" s="60"/>
      <c r="Q27" s="60"/>
      <c r="R27" s="60"/>
      <c r="S27" s="60"/>
      <c r="T27" s="60"/>
      <c r="U27" s="61"/>
    </row>
    <row r="28" spans="1:22" ht="243.75" customHeight="1">
      <c r="B28" s="59" t="s">
        <v>209</v>
      </c>
      <c r="C28" s="60"/>
      <c r="D28" s="60"/>
      <c r="E28" s="60"/>
      <c r="F28" s="60"/>
      <c r="G28" s="60"/>
      <c r="H28" s="60"/>
      <c r="I28" s="60"/>
      <c r="J28" s="60"/>
      <c r="K28" s="60"/>
      <c r="L28" s="60"/>
      <c r="M28" s="60"/>
      <c r="N28" s="60"/>
      <c r="O28" s="60"/>
      <c r="P28" s="60"/>
      <c r="Q28" s="60"/>
      <c r="R28" s="60"/>
      <c r="S28" s="60"/>
      <c r="T28" s="60"/>
      <c r="U28" s="61"/>
    </row>
    <row r="29" spans="1:22" ht="293.25" customHeight="1">
      <c r="B29" s="59" t="s">
        <v>210</v>
      </c>
      <c r="C29" s="60"/>
      <c r="D29" s="60"/>
      <c r="E29" s="60"/>
      <c r="F29" s="60"/>
      <c r="G29" s="60"/>
      <c r="H29" s="60"/>
      <c r="I29" s="60"/>
      <c r="J29" s="60"/>
      <c r="K29" s="60"/>
      <c r="L29" s="60"/>
      <c r="M29" s="60"/>
      <c r="N29" s="60"/>
      <c r="O29" s="60"/>
      <c r="P29" s="60"/>
      <c r="Q29" s="60"/>
      <c r="R29" s="60"/>
      <c r="S29" s="60"/>
      <c r="T29" s="60"/>
      <c r="U29" s="61"/>
    </row>
    <row r="30" spans="1:22" ht="34.5" customHeight="1">
      <c r="B30" s="59" t="s">
        <v>211</v>
      </c>
      <c r="C30" s="60"/>
      <c r="D30" s="60"/>
      <c r="E30" s="60"/>
      <c r="F30" s="60"/>
      <c r="G30" s="60"/>
      <c r="H30" s="60"/>
      <c r="I30" s="60"/>
      <c r="J30" s="60"/>
      <c r="K30" s="60"/>
      <c r="L30" s="60"/>
      <c r="M30" s="60"/>
      <c r="N30" s="60"/>
      <c r="O30" s="60"/>
      <c r="P30" s="60"/>
      <c r="Q30" s="60"/>
      <c r="R30" s="60"/>
      <c r="S30" s="60"/>
      <c r="T30" s="60"/>
      <c r="U30" s="61"/>
    </row>
    <row r="31" spans="1:22" ht="197.25" customHeight="1">
      <c r="B31" s="59" t="s">
        <v>212</v>
      </c>
      <c r="C31" s="60"/>
      <c r="D31" s="60"/>
      <c r="E31" s="60"/>
      <c r="F31" s="60"/>
      <c r="G31" s="60"/>
      <c r="H31" s="60"/>
      <c r="I31" s="60"/>
      <c r="J31" s="60"/>
      <c r="K31" s="60"/>
      <c r="L31" s="60"/>
      <c r="M31" s="60"/>
      <c r="N31" s="60"/>
      <c r="O31" s="60"/>
      <c r="P31" s="60"/>
      <c r="Q31" s="60"/>
      <c r="R31" s="60"/>
      <c r="S31" s="60"/>
      <c r="T31" s="60"/>
      <c r="U31" s="61"/>
    </row>
    <row r="32" spans="1:22" ht="20.25" customHeight="1">
      <c r="B32" s="59" t="s">
        <v>213</v>
      </c>
      <c r="C32" s="60"/>
      <c r="D32" s="60"/>
      <c r="E32" s="60"/>
      <c r="F32" s="60"/>
      <c r="G32" s="60"/>
      <c r="H32" s="60"/>
      <c r="I32" s="60"/>
      <c r="J32" s="60"/>
      <c r="K32" s="60"/>
      <c r="L32" s="60"/>
      <c r="M32" s="60"/>
      <c r="N32" s="60"/>
      <c r="O32" s="60"/>
      <c r="P32" s="60"/>
      <c r="Q32" s="60"/>
      <c r="R32" s="60"/>
      <c r="S32" s="60"/>
      <c r="T32" s="60"/>
      <c r="U32" s="61"/>
    </row>
    <row r="33" spans="2:21" ht="157.35" customHeight="1" thickBot="1">
      <c r="B33" s="62" t="s">
        <v>214</v>
      </c>
      <c r="C33" s="63"/>
      <c r="D33" s="63"/>
      <c r="E33" s="63"/>
      <c r="F33" s="63"/>
      <c r="G33" s="63"/>
      <c r="H33" s="63"/>
      <c r="I33" s="63"/>
      <c r="J33" s="63"/>
      <c r="K33" s="63"/>
      <c r="L33" s="63"/>
      <c r="M33" s="63"/>
      <c r="N33" s="63"/>
      <c r="O33" s="63"/>
      <c r="P33" s="63"/>
      <c r="Q33" s="63"/>
      <c r="R33" s="63"/>
      <c r="S33" s="63"/>
      <c r="T33" s="63"/>
      <c r="U33" s="64"/>
    </row>
  </sheetData>
  <mergeCells count="56">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B25:U25"/>
    <mergeCell ref="C16:H16"/>
    <mergeCell ref="I16:K16"/>
    <mergeCell ref="L16:O16"/>
    <mergeCell ref="C17:H17"/>
    <mergeCell ref="I17:K17"/>
    <mergeCell ref="L17:O17"/>
    <mergeCell ref="C18:H18"/>
    <mergeCell ref="I18:K18"/>
    <mergeCell ref="L18:O18"/>
    <mergeCell ref="B22:D22"/>
    <mergeCell ref="B23:D23"/>
    <mergeCell ref="B32:U32"/>
    <mergeCell ref="B33:U33"/>
    <mergeCell ref="B26:U26"/>
    <mergeCell ref="B27:U27"/>
    <mergeCell ref="B28:U28"/>
    <mergeCell ref="B29:U29"/>
    <mergeCell ref="B30:U30"/>
    <mergeCell ref="B31:U31"/>
  </mergeCells>
  <printOptions horizontalCentered="1"/>
  <pageMargins left="0.78740157480314965" right="0.78740157480314965" top="0.98425196850393704" bottom="0.98425196850393704" header="0" footer="0.39370078740157483"/>
  <pageSetup scale="72" fitToHeight="10" orientation="landscape" r:id="rId1"/>
  <headerFooter>
    <oddFooter>&amp;R&amp;P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1"/>
    <pageSetUpPr fitToPage="1"/>
  </sheetPr>
  <dimension ref="A1:AH37"/>
  <sheetViews>
    <sheetView view="pageBreakPreview" zoomScale="80" zoomScaleNormal="80" zoomScaleSheetLayoutView="80" workbookViewId="0">
      <selection activeCell="B2" sqref="B2"/>
    </sheetView>
  </sheetViews>
  <sheetFormatPr baseColWidth="10" defaultColWidth="10" defaultRowHeight="12.75"/>
  <cols>
    <col min="1" max="1" width="3.42578125" style="1" customWidth="1"/>
    <col min="2" max="2" width="13.7109375" style="1" customWidth="1"/>
    <col min="3" max="3" width="5.85546875" style="1" customWidth="1"/>
    <col min="4" max="4" width="8.5703125" style="1" customWidth="1"/>
    <col min="5" max="5" width="9.7109375" style="1" customWidth="1"/>
    <col min="6" max="6" width="4.42578125" style="1" customWidth="1"/>
    <col min="7" max="7" width="0.28515625" style="1" customWidth="1"/>
    <col min="8" max="8" width="2.28515625" style="1" customWidth="1"/>
    <col min="9" max="9" width="6.5703125" style="1" customWidth="1"/>
    <col min="10" max="10" width="7.85546875" style="1" customWidth="1"/>
    <col min="11" max="11" width="9.42578125" style="1" customWidth="1"/>
    <col min="12" max="12" width="7.7109375" style="1" customWidth="1"/>
    <col min="13" max="13" width="6.140625" style="1" customWidth="1"/>
    <col min="14" max="14" width="8.28515625" style="1" customWidth="1"/>
    <col min="15" max="15" width="11.140625" style="1" customWidth="1"/>
    <col min="16" max="16" width="11.5703125" style="1" customWidth="1"/>
    <col min="17" max="17" width="12.140625" style="1" customWidth="1"/>
    <col min="18" max="18" width="9" style="1" customWidth="1"/>
    <col min="19" max="19" width="13" style="1" customWidth="1"/>
    <col min="20" max="20" width="10.7109375" style="1" customWidth="1"/>
    <col min="21" max="21" width="10.42578125" style="1" customWidth="1"/>
    <col min="22" max="22" width="11.42578125" style="1" customWidth="1"/>
    <col min="23" max="23" width="10.7109375" style="1" customWidth="1"/>
    <col min="24" max="24" width="8.42578125" style="1" customWidth="1"/>
    <col min="25" max="25" width="8.7109375" style="1" customWidth="1"/>
    <col min="26" max="26" width="9.5703125" style="1" customWidth="1"/>
    <col min="27" max="29" width="10" style="1"/>
    <col min="30" max="30" width="15.42578125" style="1" customWidth="1"/>
    <col min="31" max="16384" width="10" style="1"/>
  </cols>
  <sheetData>
    <row r="1" spans="1:34" s="2" customFormat="1" ht="48" customHeight="1">
      <c r="A1" s="3"/>
      <c r="B1" s="98" t="s">
        <v>497</v>
      </c>
      <c r="C1" s="98"/>
      <c r="D1" s="98"/>
      <c r="E1" s="98"/>
      <c r="F1" s="98"/>
      <c r="G1" s="98"/>
      <c r="H1" s="98"/>
      <c r="I1" s="98"/>
      <c r="J1" s="98"/>
      <c r="K1" s="98"/>
      <c r="L1" s="98"/>
      <c r="M1" s="3" t="s">
        <v>4</v>
      </c>
      <c r="N1" s="3"/>
      <c r="O1" s="3"/>
      <c r="P1" s="4"/>
      <c r="Q1" s="4"/>
      <c r="R1" s="4"/>
      <c r="Y1" s="5"/>
      <c r="Z1" s="5"/>
      <c r="AA1" s="6"/>
      <c r="AH1" s="7"/>
    </row>
    <row r="2" spans="1:34" ht="13.5" customHeight="1" thickBot="1"/>
    <row r="3" spans="1:34" ht="22.5" customHeight="1" thickTop="1" thickBot="1">
      <c r="B3" s="8" t="s">
        <v>5</v>
      </c>
      <c r="C3" s="9"/>
      <c r="D3" s="9"/>
      <c r="E3" s="9"/>
      <c r="F3" s="9"/>
      <c r="G3" s="9"/>
      <c r="H3" s="10"/>
      <c r="I3" s="10"/>
      <c r="J3" s="10"/>
      <c r="K3" s="10"/>
      <c r="L3" s="10"/>
      <c r="M3" s="10"/>
      <c r="N3" s="10"/>
      <c r="O3" s="10"/>
      <c r="P3" s="10"/>
      <c r="Q3" s="10"/>
      <c r="R3" s="10"/>
      <c r="S3" s="10"/>
      <c r="T3" s="10"/>
      <c r="U3" s="11"/>
    </row>
    <row r="4" spans="1:34" ht="51.75" customHeight="1" thickTop="1">
      <c r="B4" s="12" t="s">
        <v>6</v>
      </c>
      <c r="C4" s="13" t="s">
        <v>215</v>
      </c>
      <c r="D4" s="99" t="s">
        <v>216</v>
      </c>
      <c r="E4" s="99"/>
      <c r="F4" s="99"/>
      <c r="G4" s="99"/>
      <c r="H4" s="99"/>
      <c r="I4" s="14"/>
      <c r="J4" s="15" t="s">
        <v>9</v>
      </c>
      <c r="K4" s="16" t="s">
        <v>10</v>
      </c>
      <c r="L4" s="100" t="s">
        <v>1</v>
      </c>
      <c r="M4" s="100"/>
      <c r="N4" s="100"/>
      <c r="O4" s="100"/>
      <c r="P4" s="15" t="s">
        <v>11</v>
      </c>
      <c r="Q4" s="100" t="s">
        <v>12</v>
      </c>
      <c r="R4" s="100"/>
      <c r="S4" s="15" t="s">
        <v>13</v>
      </c>
      <c r="T4" s="100" t="s">
        <v>14</v>
      </c>
      <c r="U4" s="101"/>
    </row>
    <row r="5" spans="1:34" ht="15.75" customHeight="1">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c r="B6" s="17" t="s">
        <v>16</v>
      </c>
      <c r="C6" s="80" t="s">
        <v>17</v>
      </c>
      <c r="D6" s="80"/>
      <c r="E6" s="80"/>
      <c r="F6" s="80"/>
      <c r="G6" s="80"/>
      <c r="H6" s="18"/>
      <c r="I6" s="18"/>
      <c r="J6" s="18" t="s">
        <v>18</v>
      </c>
      <c r="K6" s="80" t="s">
        <v>19</v>
      </c>
      <c r="L6" s="80"/>
      <c r="M6" s="80"/>
      <c r="N6" s="19"/>
      <c r="O6" s="20" t="s">
        <v>20</v>
      </c>
      <c r="P6" s="80" t="s">
        <v>217</v>
      </c>
      <c r="Q6" s="80"/>
      <c r="R6" s="21"/>
      <c r="S6" s="20" t="s">
        <v>22</v>
      </c>
      <c r="T6" s="80" t="s">
        <v>218</v>
      </c>
      <c r="U6" s="81"/>
    </row>
    <row r="7" spans="1:34" ht="22.5" customHeight="1" thickTop="1" thickBot="1">
      <c r="B7" s="8" t="s">
        <v>24</v>
      </c>
      <c r="C7" s="9"/>
      <c r="D7" s="9"/>
      <c r="E7" s="9"/>
      <c r="F7" s="9"/>
      <c r="G7" s="9"/>
      <c r="H7" s="10"/>
      <c r="I7" s="10"/>
      <c r="J7" s="10"/>
      <c r="K7" s="10"/>
      <c r="L7" s="10"/>
      <c r="M7" s="10"/>
      <c r="N7" s="10"/>
      <c r="O7" s="10"/>
      <c r="P7" s="10"/>
      <c r="Q7" s="10"/>
      <c r="R7" s="10"/>
      <c r="S7" s="10"/>
      <c r="T7" s="10"/>
      <c r="U7" s="11"/>
    </row>
    <row r="8" spans="1:34" ht="16.5" customHeight="1" thickTop="1">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thickBot="1">
      <c r="A11" s="25"/>
      <c r="B11" s="26" t="s">
        <v>38</v>
      </c>
      <c r="C11" s="73" t="s">
        <v>219</v>
      </c>
      <c r="D11" s="73"/>
      <c r="E11" s="73"/>
      <c r="F11" s="73"/>
      <c r="G11" s="73"/>
      <c r="H11" s="73"/>
      <c r="I11" s="73" t="s">
        <v>220</v>
      </c>
      <c r="J11" s="73"/>
      <c r="K11" s="73"/>
      <c r="L11" s="73" t="s">
        <v>221</v>
      </c>
      <c r="M11" s="73"/>
      <c r="N11" s="73"/>
      <c r="O11" s="73"/>
      <c r="P11" s="27" t="s">
        <v>57</v>
      </c>
      <c r="Q11" s="27" t="s">
        <v>43</v>
      </c>
      <c r="R11" s="27">
        <v>45.71</v>
      </c>
      <c r="S11" s="27" t="s">
        <v>44</v>
      </c>
      <c r="T11" s="27" t="s">
        <v>44</v>
      </c>
      <c r="U11" s="28" t="str">
        <f t="shared" ref="U11:U20" si="0">IF(ISERR(T11/S11*100),"N/A",T11/S11*100)</f>
        <v>N/A</v>
      </c>
    </row>
    <row r="12" spans="1:34" ht="75" customHeight="1" thickTop="1">
      <c r="A12" s="25"/>
      <c r="B12" s="26" t="s">
        <v>53</v>
      </c>
      <c r="C12" s="73" t="s">
        <v>222</v>
      </c>
      <c r="D12" s="73"/>
      <c r="E12" s="73"/>
      <c r="F12" s="73"/>
      <c r="G12" s="73"/>
      <c r="H12" s="73"/>
      <c r="I12" s="73" t="s">
        <v>223</v>
      </c>
      <c r="J12" s="73"/>
      <c r="K12" s="73"/>
      <c r="L12" s="73" t="s">
        <v>224</v>
      </c>
      <c r="M12" s="73"/>
      <c r="N12" s="73"/>
      <c r="O12" s="73"/>
      <c r="P12" s="27" t="s">
        <v>57</v>
      </c>
      <c r="Q12" s="27" t="s">
        <v>67</v>
      </c>
      <c r="R12" s="27">
        <v>46.97</v>
      </c>
      <c r="S12" s="27" t="s">
        <v>44</v>
      </c>
      <c r="T12" s="27" t="s">
        <v>44</v>
      </c>
      <c r="U12" s="28" t="str">
        <f t="shared" si="0"/>
        <v>N/A</v>
      </c>
    </row>
    <row r="13" spans="1:34" ht="75" customHeight="1" thickBot="1">
      <c r="A13" s="25"/>
      <c r="B13" s="29" t="s">
        <v>45</v>
      </c>
      <c r="C13" s="65" t="s">
        <v>45</v>
      </c>
      <c r="D13" s="65"/>
      <c r="E13" s="65"/>
      <c r="F13" s="65"/>
      <c r="G13" s="65"/>
      <c r="H13" s="65"/>
      <c r="I13" s="65" t="s">
        <v>225</v>
      </c>
      <c r="J13" s="65"/>
      <c r="K13" s="65"/>
      <c r="L13" s="65" t="s">
        <v>226</v>
      </c>
      <c r="M13" s="65"/>
      <c r="N13" s="65"/>
      <c r="O13" s="65"/>
      <c r="P13" s="30" t="s">
        <v>57</v>
      </c>
      <c r="Q13" s="30" t="s">
        <v>67</v>
      </c>
      <c r="R13" s="30">
        <v>30.12</v>
      </c>
      <c r="S13" s="30" t="s">
        <v>44</v>
      </c>
      <c r="T13" s="30" t="s">
        <v>44</v>
      </c>
      <c r="U13" s="31" t="str">
        <f t="shared" si="0"/>
        <v>N/A</v>
      </c>
    </row>
    <row r="14" spans="1:34" ht="75" customHeight="1" thickTop="1">
      <c r="A14" s="25"/>
      <c r="B14" s="26" t="s">
        <v>63</v>
      </c>
      <c r="C14" s="73" t="s">
        <v>227</v>
      </c>
      <c r="D14" s="73"/>
      <c r="E14" s="73"/>
      <c r="F14" s="73"/>
      <c r="G14" s="73"/>
      <c r="H14" s="73"/>
      <c r="I14" s="73" t="s">
        <v>228</v>
      </c>
      <c r="J14" s="73"/>
      <c r="K14" s="73"/>
      <c r="L14" s="73" t="s">
        <v>229</v>
      </c>
      <c r="M14" s="73"/>
      <c r="N14" s="73"/>
      <c r="O14" s="73"/>
      <c r="P14" s="27" t="s">
        <v>57</v>
      </c>
      <c r="Q14" s="27" t="s">
        <v>203</v>
      </c>
      <c r="R14" s="27">
        <v>100</v>
      </c>
      <c r="S14" s="27" t="s">
        <v>44</v>
      </c>
      <c r="T14" s="27" t="s">
        <v>44</v>
      </c>
      <c r="U14" s="28" t="str">
        <f t="shared" si="0"/>
        <v>N/A</v>
      </c>
    </row>
    <row r="15" spans="1:34" ht="75" customHeight="1">
      <c r="A15" s="25"/>
      <c r="B15" s="29" t="s">
        <v>45</v>
      </c>
      <c r="C15" s="65" t="s">
        <v>45</v>
      </c>
      <c r="D15" s="65"/>
      <c r="E15" s="65"/>
      <c r="F15" s="65"/>
      <c r="G15" s="65"/>
      <c r="H15" s="65"/>
      <c r="I15" s="65" t="s">
        <v>230</v>
      </c>
      <c r="J15" s="65"/>
      <c r="K15" s="65"/>
      <c r="L15" s="65" t="s">
        <v>231</v>
      </c>
      <c r="M15" s="65"/>
      <c r="N15" s="65"/>
      <c r="O15" s="65"/>
      <c r="P15" s="30" t="s">
        <v>57</v>
      </c>
      <c r="Q15" s="30" t="s">
        <v>232</v>
      </c>
      <c r="R15" s="30">
        <v>93.27</v>
      </c>
      <c r="S15" s="30" t="s">
        <v>44</v>
      </c>
      <c r="T15" s="30" t="s">
        <v>44</v>
      </c>
      <c r="U15" s="31" t="str">
        <f t="shared" si="0"/>
        <v>N/A</v>
      </c>
    </row>
    <row r="16" spans="1:34" ht="75" customHeight="1">
      <c r="A16" s="25"/>
      <c r="B16" s="29" t="s">
        <v>45</v>
      </c>
      <c r="C16" s="65" t="s">
        <v>233</v>
      </c>
      <c r="D16" s="65"/>
      <c r="E16" s="65"/>
      <c r="F16" s="65"/>
      <c r="G16" s="65"/>
      <c r="H16" s="65"/>
      <c r="I16" s="65" t="s">
        <v>234</v>
      </c>
      <c r="J16" s="65"/>
      <c r="K16" s="65"/>
      <c r="L16" s="65" t="s">
        <v>235</v>
      </c>
      <c r="M16" s="65"/>
      <c r="N16" s="65"/>
      <c r="O16" s="65"/>
      <c r="P16" s="30" t="s">
        <v>57</v>
      </c>
      <c r="Q16" s="30" t="s">
        <v>67</v>
      </c>
      <c r="R16" s="30">
        <v>70.02</v>
      </c>
      <c r="S16" s="30" t="s">
        <v>44</v>
      </c>
      <c r="T16" s="30" t="s">
        <v>44</v>
      </c>
      <c r="U16" s="31" t="str">
        <f t="shared" si="0"/>
        <v>N/A</v>
      </c>
    </row>
    <row r="17" spans="1:22" ht="75" customHeight="1" thickBot="1">
      <c r="A17" s="25"/>
      <c r="B17" s="29" t="s">
        <v>45</v>
      </c>
      <c r="C17" s="65" t="s">
        <v>45</v>
      </c>
      <c r="D17" s="65"/>
      <c r="E17" s="65"/>
      <c r="F17" s="65"/>
      <c r="G17" s="65"/>
      <c r="H17" s="65"/>
      <c r="I17" s="65" t="s">
        <v>236</v>
      </c>
      <c r="J17" s="65"/>
      <c r="K17" s="65"/>
      <c r="L17" s="65" t="s">
        <v>237</v>
      </c>
      <c r="M17" s="65"/>
      <c r="N17" s="65"/>
      <c r="O17" s="65"/>
      <c r="P17" s="30" t="s">
        <v>57</v>
      </c>
      <c r="Q17" s="30" t="s">
        <v>67</v>
      </c>
      <c r="R17" s="30">
        <v>32.79</v>
      </c>
      <c r="S17" s="30" t="s">
        <v>44</v>
      </c>
      <c r="T17" s="30" t="s">
        <v>44</v>
      </c>
      <c r="U17" s="31" t="str">
        <f t="shared" si="0"/>
        <v>N/A</v>
      </c>
    </row>
    <row r="18" spans="1:22" ht="75" customHeight="1" thickTop="1">
      <c r="A18" s="25"/>
      <c r="B18" s="26" t="s">
        <v>79</v>
      </c>
      <c r="C18" s="73" t="s">
        <v>238</v>
      </c>
      <c r="D18" s="73"/>
      <c r="E18" s="73"/>
      <c r="F18" s="73"/>
      <c r="G18" s="73"/>
      <c r="H18" s="73"/>
      <c r="I18" s="73" t="s">
        <v>239</v>
      </c>
      <c r="J18" s="73"/>
      <c r="K18" s="73"/>
      <c r="L18" s="73" t="s">
        <v>240</v>
      </c>
      <c r="M18" s="73"/>
      <c r="N18" s="73"/>
      <c r="O18" s="73"/>
      <c r="P18" s="27" t="s">
        <v>57</v>
      </c>
      <c r="Q18" s="27" t="s">
        <v>83</v>
      </c>
      <c r="R18" s="27">
        <v>64</v>
      </c>
      <c r="S18" s="27">
        <v>63</v>
      </c>
      <c r="T18" s="27">
        <v>68.599999999999994</v>
      </c>
      <c r="U18" s="28">
        <f t="shared" si="0"/>
        <v>108.88888888888889</v>
      </c>
    </row>
    <row r="19" spans="1:22" ht="75" customHeight="1">
      <c r="A19" s="25"/>
      <c r="B19" s="29" t="s">
        <v>45</v>
      </c>
      <c r="C19" s="65" t="s">
        <v>45</v>
      </c>
      <c r="D19" s="65"/>
      <c r="E19" s="65"/>
      <c r="F19" s="65"/>
      <c r="G19" s="65"/>
      <c r="H19" s="65"/>
      <c r="I19" s="65" t="s">
        <v>241</v>
      </c>
      <c r="J19" s="65"/>
      <c r="K19" s="65"/>
      <c r="L19" s="65" t="s">
        <v>242</v>
      </c>
      <c r="M19" s="65"/>
      <c r="N19" s="65"/>
      <c r="O19" s="65"/>
      <c r="P19" s="30" t="s">
        <v>57</v>
      </c>
      <c r="Q19" s="30" t="s">
        <v>83</v>
      </c>
      <c r="R19" s="30">
        <v>93.9</v>
      </c>
      <c r="S19" s="30">
        <v>93.8</v>
      </c>
      <c r="T19" s="30">
        <v>97.07</v>
      </c>
      <c r="U19" s="31">
        <f t="shared" si="0"/>
        <v>103.48614072494668</v>
      </c>
    </row>
    <row r="20" spans="1:22" ht="75" customHeight="1" thickBot="1">
      <c r="A20" s="25"/>
      <c r="B20" s="29" t="s">
        <v>45</v>
      </c>
      <c r="C20" s="65" t="s">
        <v>243</v>
      </c>
      <c r="D20" s="65"/>
      <c r="E20" s="65"/>
      <c r="F20" s="65"/>
      <c r="G20" s="65"/>
      <c r="H20" s="65"/>
      <c r="I20" s="65" t="s">
        <v>244</v>
      </c>
      <c r="J20" s="65"/>
      <c r="K20" s="65"/>
      <c r="L20" s="65" t="s">
        <v>245</v>
      </c>
      <c r="M20" s="65"/>
      <c r="N20" s="65"/>
      <c r="O20" s="65"/>
      <c r="P20" s="30" t="s">
        <v>57</v>
      </c>
      <c r="Q20" s="30" t="s">
        <v>83</v>
      </c>
      <c r="R20" s="30">
        <v>88.35</v>
      </c>
      <c r="S20" s="30">
        <v>88.3</v>
      </c>
      <c r="T20" s="30">
        <v>91.08</v>
      </c>
      <c r="U20" s="31">
        <f t="shared" si="0"/>
        <v>103.14835787089467</v>
      </c>
    </row>
    <row r="21" spans="1:22" ht="22.5" customHeight="1" thickTop="1" thickBot="1">
      <c r="B21" s="8" t="s">
        <v>90</v>
      </c>
      <c r="C21" s="9"/>
      <c r="D21" s="9"/>
      <c r="E21" s="9"/>
      <c r="F21" s="9"/>
      <c r="G21" s="9"/>
      <c r="H21" s="10"/>
      <c r="I21" s="10"/>
      <c r="J21" s="10"/>
      <c r="K21" s="10"/>
      <c r="L21" s="10"/>
      <c r="M21" s="10"/>
      <c r="N21" s="10"/>
      <c r="O21" s="10"/>
      <c r="P21" s="10"/>
      <c r="Q21" s="10"/>
      <c r="R21" s="10"/>
      <c r="S21" s="10"/>
      <c r="T21" s="10"/>
      <c r="U21" s="11"/>
      <c r="V21" s="33"/>
    </row>
    <row r="22" spans="1:22" ht="26.25" customHeight="1" thickTop="1">
      <c r="B22" s="34"/>
      <c r="C22" s="35"/>
      <c r="D22" s="35"/>
      <c r="E22" s="35"/>
      <c r="F22" s="35"/>
      <c r="G22" s="35"/>
      <c r="H22" s="36"/>
      <c r="I22" s="36"/>
      <c r="J22" s="36"/>
      <c r="K22" s="36"/>
      <c r="L22" s="36"/>
      <c r="M22" s="36"/>
      <c r="N22" s="36"/>
      <c r="O22" s="36"/>
      <c r="P22" s="37"/>
      <c r="Q22" s="38"/>
      <c r="R22" s="39" t="s">
        <v>91</v>
      </c>
      <c r="S22" s="22" t="s">
        <v>92</v>
      </c>
      <c r="T22" s="39" t="s">
        <v>93</v>
      </c>
      <c r="U22" s="22" t="s">
        <v>94</v>
      </c>
    </row>
    <row r="23" spans="1:22" ht="26.25" customHeight="1" thickBot="1">
      <c r="B23" s="40"/>
      <c r="C23" s="41"/>
      <c r="D23" s="41"/>
      <c r="E23" s="41"/>
      <c r="F23" s="41"/>
      <c r="G23" s="41"/>
      <c r="H23" s="42"/>
      <c r="I23" s="42"/>
      <c r="J23" s="42"/>
      <c r="K23" s="42"/>
      <c r="L23" s="42"/>
      <c r="M23" s="42"/>
      <c r="N23" s="42"/>
      <c r="O23" s="42"/>
      <c r="P23" s="43"/>
      <c r="Q23" s="44"/>
      <c r="R23" s="45" t="s">
        <v>95</v>
      </c>
      <c r="S23" s="44" t="s">
        <v>95</v>
      </c>
      <c r="T23" s="44" t="s">
        <v>95</v>
      </c>
      <c r="U23" s="44" t="s">
        <v>96</v>
      </c>
    </row>
    <row r="24" spans="1:22" ht="13.5" customHeight="1" thickBot="1">
      <c r="B24" s="66" t="s">
        <v>97</v>
      </c>
      <c r="C24" s="67"/>
      <c r="D24" s="67"/>
      <c r="E24" s="46"/>
      <c r="F24" s="46"/>
      <c r="G24" s="46"/>
      <c r="H24" s="47"/>
      <c r="I24" s="47"/>
      <c r="J24" s="47"/>
      <c r="K24" s="47"/>
      <c r="L24" s="47"/>
      <c r="M24" s="47"/>
      <c r="N24" s="47"/>
      <c r="O24" s="47"/>
      <c r="P24" s="48"/>
      <c r="Q24" s="48"/>
      <c r="R24" s="49" t="str">
        <f t="shared" ref="R24:T25" si="1">"N/D"</f>
        <v>N/D</v>
      </c>
      <c r="S24" s="49" t="str">
        <f t="shared" si="1"/>
        <v>N/D</v>
      </c>
      <c r="T24" s="49" t="str">
        <f t="shared" si="1"/>
        <v>N/D</v>
      </c>
      <c r="U24" s="50" t="str">
        <f>+IF(ISERR(T24/S24*100),"N/A",T24/S24*100)</f>
        <v>N/A</v>
      </c>
    </row>
    <row r="25" spans="1:22" ht="13.5" customHeight="1" thickBot="1">
      <c r="B25" s="68" t="s">
        <v>98</v>
      </c>
      <c r="C25" s="69"/>
      <c r="D25" s="69"/>
      <c r="E25" s="51"/>
      <c r="F25" s="51"/>
      <c r="G25" s="51"/>
      <c r="H25" s="52"/>
      <c r="I25" s="52"/>
      <c r="J25" s="52"/>
      <c r="K25" s="52"/>
      <c r="L25" s="52"/>
      <c r="M25" s="52"/>
      <c r="N25" s="52"/>
      <c r="O25" s="52"/>
      <c r="P25" s="53"/>
      <c r="Q25" s="53"/>
      <c r="R25" s="49" t="str">
        <f t="shared" si="1"/>
        <v>N/D</v>
      </c>
      <c r="S25" s="49" t="str">
        <f t="shared" si="1"/>
        <v>N/D</v>
      </c>
      <c r="T25" s="49" t="str">
        <f t="shared" si="1"/>
        <v>N/D</v>
      </c>
      <c r="U25" s="50" t="str">
        <f>+IF(ISERR(T25/S25*100),"N/A",T25/S25*100)</f>
        <v>N/A</v>
      </c>
    </row>
    <row r="26" spans="1:22" ht="14.85" customHeight="1" thickTop="1" thickBot="1">
      <c r="B26" s="8" t="s">
        <v>99</v>
      </c>
      <c r="C26" s="9"/>
      <c r="D26" s="9"/>
      <c r="E26" s="9"/>
      <c r="F26" s="9"/>
      <c r="G26" s="9"/>
      <c r="H26" s="10"/>
      <c r="I26" s="10"/>
      <c r="J26" s="10"/>
      <c r="K26" s="10"/>
      <c r="L26" s="10"/>
      <c r="M26" s="10"/>
      <c r="N26" s="10"/>
      <c r="O26" s="10"/>
      <c r="P26" s="10"/>
      <c r="Q26" s="10"/>
      <c r="R26" s="10"/>
      <c r="S26" s="10"/>
      <c r="T26" s="10"/>
      <c r="U26" s="11"/>
    </row>
    <row r="27" spans="1:22" ht="44.25" customHeight="1" thickTop="1">
      <c r="B27" s="70" t="s">
        <v>100</v>
      </c>
      <c r="C27" s="71"/>
      <c r="D27" s="71"/>
      <c r="E27" s="71"/>
      <c r="F27" s="71"/>
      <c r="G27" s="71"/>
      <c r="H27" s="71"/>
      <c r="I27" s="71"/>
      <c r="J27" s="71"/>
      <c r="K27" s="71"/>
      <c r="L27" s="71"/>
      <c r="M27" s="71"/>
      <c r="N27" s="71"/>
      <c r="O27" s="71"/>
      <c r="P27" s="71"/>
      <c r="Q27" s="71"/>
      <c r="R27" s="71"/>
      <c r="S27" s="71"/>
      <c r="T27" s="71"/>
      <c r="U27" s="72"/>
    </row>
    <row r="28" spans="1:22" ht="34.5" customHeight="1">
      <c r="B28" s="59" t="s">
        <v>246</v>
      </c>
      <c r="C28" s="60"/>
      <c r="D28" s="60"/>
      <c r="E28" s="60"/>
      <c r="F28" s="60"/>
      <c r="G28" s="60"/>
      <c r="H28" s="60"/>
      <c r="I28" s="60"/>
      <c r="J28" s="60"/>
      <c r="K28" s="60"/>
      <c r="L28" s="60"/>
      <c r="M28" s="60"/>
      <c r="N28" s="60"/>
      <c r="O28" s="60"/>
      <c r="P28" s="60"/>
      <c r="Q28" s="60"/>
      <c r="R28" s="60"/>
      <c r="S28" s="60"/>
      <c r="T28" s="60"/>
      <c r="U28" s="61"/>
    </row>
    <row r="29" spans="1:22" ht="34.5" customHeight="1">
      <c r="B29" s="59" t="s">
        <v>247</v>
      </c>
      <c r="C29" s="60"/>
      <c r="D29" s="60"/>
      <c r="E29" s="60"/>
      <c r="F29" s="60"/>
      <c r="G29" s="60"/>
      <c r="H29" s="60"/>
      <c r="I29" s="60"/>
      <c r="J29" s="60"/>
      <c r="K29" s="60"/>
      <c r="L29" s="60"/>
      <c r="M29" s="60"/>
      <c r="N29" s="60"/>
      <c r="O29" s="60"/>
      <c r="P29" s="60"/>
      <c r="Q29" s="60"/>
      <c r="R29" s="60"/>
      <c r="S29" s="60"/>
      <c r="T29" s="60"/>
      <c r="U29" s="61"/>
    </row>
    <row r="30" spans="1:22" ht="34.5" customHeight="1">
      <c r="B30" s="59" t="s">
        <v>248</v>
      </c>
      <c r="C30" s="60"/>
      <c r="D30" s="60"/>
      <c r="E30" s="60"/>
      <c r="F30" s="60"/>
      <c r="G30" s="60"/>
      <c r="H30" s="60"/>
      <c r="I30" s="60"/>
      <c r="J30" s="60"/>
      <c r="K30" s="60"/>
      <c r="L30" s="60"/>
      <c r="M30" s="60"/>
      <c r="N30" s="60"/>
      <c r="O30" s="60"/>
      <c r="P30" s="60"/>
      <c r="Q30" s="60"/>
      <c r="R30" s="60"/>
      <c r="S30" s="60"/>
      <c r="T30" s="60"/>
      <c r="U30" s="61"/>
    </row>
    <row r="31" spans="1:22" ht="34.5" customHeight="1">
      <c r="B31" s="59" t="s">
        <v>249</v>
      </c>
      <c r="C31" s="60"/>
      <c r="D31" s="60"/>
      <c r="E31" s="60"/>
      <c r="F31" s="60"/>
      <c r="G31" s="60"/>
      <c r="H31" s="60"/>
      <c r="I31" s="60"/>
      <c r="J31" s="60"/>
      <c r="K31" s="60"/>
      <c r="L31" s="60"/>
      <c r="M31" s="60"/>
      <c r="N31" s="60"/>
      <c r="O31" s="60"/>
      <c r="P31" s="60"/>
      <c r="Q31" s="60"/>
      <c r="R31" s="60"/>
      <c r="S31" s="60"/>
      <c r="T31" s="60"/>
      <c r="U31" s="61"/>
    </row>
    <row r="32" spans="1:22" ht="34.5" customHeight="1">
      <c r="B32" s="59" t="s">
        <v>250</v>
      </c>
      <c r="C32" s="60"/>
      <c r="D32" s="60"/>
      <c r="E32" s="60"/>
      <c r="F32" s="60"/>
      <c r="G32" s="60"/>
      <c r="H32" s="60"/>
      <c r="I32" s="60"/>
      <c r="J32" s="60"/>
      <c r="K32" s="60"/>
      <c r="L32" s="60"/>
      <c r="M32" s="60"/>
      <c r="N32" s="60"/>
      <c r="O32" s="60"/>
      <c r="P32" s="60"/>
      <c r="Q32" s="60"/>
      <c r="R32" s="60"/>
      <c r="S32" s="60"/>
      <c r="T32" s="60"/>
      <c r="U32" s="61"/>
    </row>
    <row r="33" spans="2:21" ht="34.5" customHeight="1">
      <c r="B33" s="59" t="s">
        <v>251</v>
      </c>
      <c r="C33" s="60"/>
      <c r="D33" s="60"/>
      <c r="E33" s="60"/>
      <c r="F33" s="60"/>
      <c r="G33" s="60"/>
      <c r="H33" s="60"/>
      <c r="I33" s="60"/>
      <c r="J33" s="60"/>
      <c r="K33" s="60"/>
      <c r="L33" s="60"/>
      <c r="M33" s="60"/>
      <c r="N33" s="60"/>
      <c r="O33" s="60"/>
      <c r="P33" s="60"/>
      <c r="Q33" s="60"/>
      <c r="R33" s="60"/>
      <c r="S33" s="60"/>
      <c r="T33" s="60"/>
      <c r="U33" s="61"/>
    </row>
    <row r="34" spans="2:21" ht="34.5" customHeight="1">
      <c r="B34" s="59" t="s">
        <v>252</v>
      </c>
      <c r="C34" s="60"/>
      <c r="D34" s="60"/>
      <c r="E34" s="60"/>
      <c r="F34" s="60"/>
      <c r="G34" s="60"/>
      <c r="H34" s="60"/>
      <c r="I34" s="60"/>
      <c r="J34" s="60"/>
      <c r="K34" s="60"/>
      <c r="L34" s="60"/>
      <c r="M34" s="60"/>
      <c r="N34" s="60"/>
      <c r="O34" s="60"/>
      <c r="P34" s="60"/>
      <c r="Q34" s="60"/>
      <c r="R34" s="60"/>
      <c r="S34" s="60"/>
      <c r="T34" s="60"/>
      <c r="U34" s="61"/>
    </row>
    <row r="35" spans="2:21" ht="38.450000000000003" customHeight="1">
      <c r="B35" s="59" t="s">
        <v>253</v>
      </c>
      <c r="C35" s="60"/>
      <c r="D35" s="60"/>
      <c r="E35" s="60"/>
      <c r="F35" s="60"/>
      <c r="G35" s="60"/>
      <c r="H35" s="60"/>
      <c r="I35" s="60"/>
      <c r="J35" s="60"/>
      <c r="K35" s="60"/>
      <c r="L35" s="60"/>
      <c r="M35" s="60"/>
      <c r="N35" s="60"/>
      <c r="O35" s="60"/>
      <c r="P35" s="60"/>
      <c r="Q35" s="60"/>
      <c r="R35" s="60"/>
      <c r="S35" s="60"/>
      <c r="T35" s="60"/>
      <c r="U35" s="61"/>
    </row>
    <row r="36" spans="2:21" ht="39.200000000000003" customHeight="1">
      <c r="B36" s="59" t="s">
        <v>254</v>
      </c>
      <c r="C36" s="60"/>
      <c r="D36" s="60"/>
      <c r="E36" s="60"/>
      <c r="F36" s="60"/>
      <c r="G36" s="60"/>
      <c r="H36" s="60"/>
      <c r="I36" s="60"/>
      <c r="J36" s="60"/>
      <c r="K36" s="60"/>
      <c r="L36" s="60"/>
      <c r="M36" s="60"/>
      <c r="N36" s="60"/>
      <c r="O36" s="60"/>
      <c r="P36" s="60"/>
      <c r="Q36" s="60"/>
      <c r="R36" s="60"/>
      <c r="S36" s="60"/>
      <c r="T36" s="60"/>
      <c r="U36" s="61"/>
    </row>
    <row r="37" spans="2:21" ht="59.85" customHeight="1" thickBot="1">
      <c r="B37" s="62" t="s">
        <v>255</v>
      </c>
      <c r="C37" s="63"/>
      <c r="D37" s="63"/>
      <c r="E37" s="63"/>
      <c r="F37" s="63"/>
      <c r="G37" s="63"/>
      <c r="H37" s="63"/>
      <c r="I37" s="63"/>
      <c r="J37" s="63"/>
      <c r="K37" s="63"/>
      <c r="L37" s="63"/>
      <c r="M37" s="63"/>
      <c r="N37" s="63"/>
      <c r="O37" s="63"/>
      <c r="P37" s="63"/>
      <c r="Q37" s="63"/>
      <c r="R37" s="63"/>
      <c r="S37" s="63"/>
      <c r="T37" s="63"/>
      <c r="U37" s="64"/>
    </row>
  </sheetData>
  <mergeCells count="64">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B27:U27"/>
    <mergeCell ref="C18:H18"/>
    <mergeCell ref="I18:K18"/>
    <mergeCell ref="L18:O18"/>
    <mergeCell ref="C19:H19"/>
    <mergeCell ref="I19:K19"/>
    <mergeCell ref="L19:O19"/>
    <mergeCell ref="C20:H20"/>
    <mergeCell ref="I20:K20"/>
    <mergeCell ref="L20:O20"/>
    <mergeCell ref="B24:D24"/>
    <mergeCell ref="B25:D25"/>
    <mergeCell ref="B34:U34"/>
    <mergeCell ref="B35:U35"/>
    <mergeCell ref="B36:U36"/>
    <mergeCell ref="B37:U37"/>
    <mergeCell ref="B28:U28"/>
    <mergeCell ref="B29:U29"/>
    <mergeCell ref="B30:U30"/>
    <mergeCell ref="B31:U31"/>
    <mergeCell ref="B32:U32"/>
    <mergeCell ref="B33:U33"/>
  </mergeCells>
  <printOptions horizontalCentered="1"/>
  <pageMargins left="0.78740157480314965" right="0.78740157480314965" top="0.98425196850393704" bottom="0.98425196850393704" header="0" footer="0.39370078740157483"/>
  <pageSetup scale="72" fitToHeight="10" orientation="landscape" r:id="rId1"/>
  <headerFooter>
    <oddFooter>&amp;R&amp;P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1"/>
    <pageSetUpPr fitToPage="1"/>
  </sheetPr>
  <dimension ref="A1:AH33"/>
  <sheetViews>
    <sheetView view="pageBreakPreview" zoomScale="80" zoomScaleNormal="80" zoomScaleSheetLayoutView="80" workbookViewId="0">
      <selection activeCell="B2" sqref="B2"/>
    </sheetView>
  </sheetViews>
  <sheetFormatPr baseColWidth="10" defaultColWidth="10" defaultRowHeight="12.75"/>
  <cols>
    <col min="1" max="1" width="3.42578125" style="1" customWidth="1"/>
    <col min="2" max="2" width="13.7109375" style="1" customWidth="1"/>
    <col min="3" max="3" width="5.85546875" style="1" customWidth="1"/>
    <col min="4" max="4" width="8.5703125" style="1" customWidth="1"/>
    <col min="5" max="5" width="9.7109375" style="1" customWidth="1"/>
    <col min="6" max="6" width="4.42578125" style="1" customWidth="1"/>
    <col min="7" max="7" width="0.28515625" style="1" customWidth="1"/>
    <col min="8" max="8" width="2.28515625" style="1" customWidth="1"/>
    <col min="9" max="9" width="6.5703125" style="1" customWidth="1"/>
    <col min="10" max="10" width="7.85546875" style="1" customWidth="1"/>
    <col min="11" max="11" width="9.42578125" style="1" customWidth="1"/>
    <col min="12" max="12" width="7.7109375" style="1" customWidth="1"/>
    <col min="13" max="13" width="6.140625" style="1" customWidth="1"/>
    <col min="14" max="14" width="8.28515625" style="1" customWidth="1"/>
    <col min="15" max="15" width="11.140625" style="1" customWidth="1"/>
    <col min="16" max="16" width="11.5703125" style="1" customWidth="1"/>
    <col min="17" max="17" width="12.140625" style="1" customWidth="1"/>
    <col min="18" max="18" width="9" style="1" customWidth="1"/>
    <col min="19" max="19" width="13" style="1" customWidth="1"/>
    <col min="20" max="20" width="10.7109375" style="1" customWidth="1"/>
    <col min="21" max="21" width="10.42578125" style="1" customWidth="1"/>
    <col min="22" max="22" width="11.42578125" style="1" customWidth="1"/>
    <col min="23" max="23" width="10.7109375" style="1" customWidth="1"/>
    <col min="24" max="24" width="8.42578125" style="1" customWidth="1"/>
    <col min="25" max="25" width="8.7109375" style="1" customWidth="1"/>
    <col min="26" max="26" width="9.5703125" style="1" customWidth="1"/>
    <col min="27" max="29" width="10" style="1"/>
    <col min="30" max="30" width="15.42578125" style="1" customWidth="1"/>
    <col min="31" max="16384" width="10" style="1"/>
  </cols>
  <sheetData>
    <row r="1" spans="1:34" s="2" customFormat="1" ht="48" customHeight="1">
      <c r="A1" s="3"/>
      <c r="B1" s="98" t="s">
        <v>497</v>
      </c>
      <c r="C1" s="98"/>
      <c r="D1" s="98"/>
      <c r="E1" s="98"/>
      <c r="F1" s="98"/>
      <c r="G1" s="98"/>
      <c r="H1" s="98"/>
      <c r="I1" s="98"/>
      <c r="J1" s="98"/>
      <c r="K1" s="98"/>
      <c r="L1" s="98"/>
      <c r="M1" s="3" t="s">
        <v>4</v>
      </c>
      <c r="N1" s="3"/>
      <c r="O1" s="3"/>
      <c r="P1" s="4"/>
      <c r="Q1" s="4"/>
      <c r="R1" s="4"/>
      <c r="Y1" s="5"/>
      <c r="Z1" s="5"/>
      <c r="AA1" s="6"/>
      <c r="AH1" s="7"/>
    </row>
    <row r="2" spans="1:34" ht="13.5" customHeight="1" thickBot="1"/>
    <row r="3" spans="1:34" ht="22.5" customHeight="1" thickTop="1" thickBot="1">
      <c r="B3" s="8" t="s">
        <v>5</v>
      </c>
      <c r="C3" s="9"/>
      <c r="D3" s="9"/>
      <c r="E3" s="9"/>
      <c r="F3" s="9"/>
      <c r="G3" s="9"/>
      <c r="H3" s="10"/>
      <c r="I3" s="10"/>
      <c r="J3" s="10"/>
      <c r="K3" s="10"/>
      <c r="L3" s="10"/>
      <c r="M3" s="10"/>
      <c r="N3" s="10"/>
      <c r="O3" s="10"/>
      <c r="P3" s="10"/>
      <c r="Q3" s="10"/>
      <c r="R3" s="10"/>
      <c r="S3" s="10"/>
      <c r="T3" s="10"/>
      <c r="U3" s="11"/>
    </row>
    <row r="4" spans="1:34" ht="51.75" customHeight="1" thickTop="1">
      <c r="B4" s="12" t="s">
        <v>6</v>
      </c>
      <c r="C4" s="13" t="s">
        <v>256</v>
      </c>
      <c r="D4" s="99" t="s">
        <v>257</v>
      </c>
      <c r="E4" s="99"/>
      <c r="F4" s="99"/>
      <c r="G4" s="99"/>
      <c r="H4" s="99"/>
      <c r="I4" s="14"/>
      <c r="J4" s="15" t="s">
        <v>9</v>
      </c>
      <c r="K4" s="16" t="s">
        <v>10</v>
      </c>
      <c r="L4" s="100" t="s">
        <v>1</v>
      </c>
      <c r="M4" s="100"/>
      <c r="N4" s="100"/>
      <c r="O4" s="100"/>
      <c r="P4" s="15" t="s">
        <v>11</v>
      </c>
      <c r="Q4" s="100" t="s">
        <v>12</v>
      </c>
      <c r="R4" s="100"/>
      <c r="S4" s="15" t="s">
        <v>13</v>
      </c>
      <c r="T4" s="100" t="s">
        <v>178</v>
      </c>
      <c r="U4" s="101"/>
    </row>
    <row r="5" spans="1:34" ht="15.75" customHeight="1">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c r="B6" s="17" t="s">
        <v>16</v>
      </c>
      <c r="C6" s="80" t="s">
        <v>17</v>
      </c>
      <c r="D6" s="80"/>
      <c r="E6" s="80"/>
      <c r="F6" s="80"/>
      <c r="G6" s="80"/>
      <c r="H6" s="18"/>
      <c r="I6" s="18"/>
      <c r="J6" s="18" t="s">
        <v>18</v>
      </c>
      <c r="K6" s="80" t="s">
        <v>258</v>
      </c>
      <c r="L6" s="80"/>
      <c r="M6" s="80"/>
      <c r="N6" s="19"/>
      <c r="O6" s="20" t="s">
        <v>20</v>
      </c>
      <c r="P6" s="80" t="s">
        <v>259</v>
      </c>
      <c r="Q6" s="80"/>
      <c r="R6" s="21"/>
      <c r="S6" s="20" t="s">
        <v>22</v>
      </c>
      <c r="T6" s="80" t="s">
        <v>260</v>
      </c>
      <c r="U6" s="81"/>
    </row>
    <row r="7" spans="1:34" ht="22.5" customHeight="1" thickTop="1" thickBot="1">
      <c r="B7" s="8" t="s">
        <v>24</v>
      </c>
      <c r="C7" s="9"/>
      <c r="D7" s="9"/>
      <c r="E7" s="9"/>
      <c r="F7" s="9"/>
      <c r="G7" s="9"/>
      <c r="H7" s="10"/>
      <c r="I7" s="10"/>
      <c r="J7" s="10"/>
      <c r="K7" s="10"/>
      <c r="L7" s="10"/>
      <c r="M7" s="10"/>
      <c r="N7" s="10"/>
      <c r="O7" s="10"/>
      <c r="P7" s="10"/>
      <c r="Q7" s="10"/>
      <c r="R7" s="10"/>
      <c r="S7" s="10"/>
      <c r="T7" s="10"/>
      <c r="U7" s="11"/>
    </row>
    <row r="8" spans="1:34" ht="16.5" customHeight="1" thickTop="1">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thickBot="1">
      <c r="A11" s="25"/>
      <c r="B11" s="26" t="s">
        <v>38</v>
      </c>
      <c r="C11" s="73" t="s">
        <v>261</v>
      </c>
      <c r="D11" s="73"/>
      <c r="E11" s="73"/>
      <c r="F11" s="73"/>
      <c r="G11" s="73"/>
      <c r="H11" s="73"/>
      <c r="I11" s="73" t="s">
        <v>262</v>
      </c>
      <c r="J11" s="73"/>
      <c r="K11" s="73"/>
      <c r="L11" s="73" t="s">
        <v>263</v>
      </c>
      <c r="M11" s="73"/>
      <c r="N11" s="73"/>
      <c r="O11" s="73"/>
      <c r="P11" s="27" t="s">
        <v>57</v>
      </c>
      <c r="Q11" s="27" t="s">
        <v>43</v>
      </c>
      <c r="R11" s="27">
        <v>74.489999999999995</v>
      </c>
      <c r="S11" s="27" t="s">
        <v>44</v>
      </c>
      <c r="T11" s="27" t="s">
        <v>44</v>
      </c>
      <c r="U11" s="28" t="str">
        <f t="shared" ref="U11:U18" si="0">IF(ISERR(T11/S11*100),"N/A",T11/S11*100)</f>
        <v>N/A</v>
      </c>
    </row>
    <row r="12" spans="1:34" ht="75" customHeight="1" thickTop="1">
      <c r="A12" s="25"/>
      <c r="B12" s="26" t="s">
        <v>53</v>
      </c>
      <c r="C12" s="73" t="s">
        <v>264</v>
      </c>
      <c r="D12" s="73"/>
      <c r="E12" s="73"/>
      <c r="F12" s="73"/>
      <c r="G12" s="73"/>
      <c r="H12" s="73"/>
      <c r="I12" s="73" t="s">
        <v>265</v>
      </c>
      <c r="J12" s="73"/>
      <c r="K12" s="73"/>
      <c r="L12" s="73" t="s">
        <v>266</v>
      </c>
      <c r="M12" s="73"/>
      <c r="N12" s="73"/>
      <c r="O12" s="73"/>
      <c r="P12" s="27" t="s">
        <v>267</v>
      </c>
      <c r="Q12" s="27" t="s">
        <v>43</v>
      </c>
      <c r="R12" s="27">
        <v>7.24</v>
      </c>
      <c r="S12" s="27" t="s">
        <v>44</v>
      </c>
      <c r="T12" s="27" t="s">
        <v>44</v>
      </c>
      <c r="U12" s="28" t="str">
        <f t="shared" si="0"/>
        <v>N/A</v>
      </c>
    </row>
    <row r="13" spans="1:34" ht="75" customHeight="1" thickBot="1">
      <c r="A13" s="25"/>
      <c r="B13" s="29" t="s">
        <v>45</v>
      </c>
      <c r="C13" s="65" t="s">
        <v>45</v>
      </c>
      <c r="D13" s="65"/>
      <c r="E13" s="65"/>
      <c r="F13" s="65"/>
      <c r="G13" s="65"/>
      <c r="H13" s="65"/>
      <c r="I13" s="65" t="s">
        <v>268</v>
      </c>
      <c r="J13" s="65"/>
      <c r="K13" s="65"/>
      <c r="L13" s="65" t="s">
        <v>269</v>
      </c>
      <c r="M13" s="65"/>
      <c r="N13" s="65"/>
      <c r="O13" s="65"/>
      <c r="P13" s="30" t="s">
        <v>57</v>
      </c>
      <c r="Q13" s="30" t="s">
        <v>43</v>
      </c>
      <c r="R13" s="30">
        <v>0.61</v>
      </c>
      <c r="S13" s="30" t="s">
        <v>44</v>
      </c>
      <c r="T13" s="30" t="s">
        <v>44</v>
      </c>
      <c r="U13" s="31" t="str">
        <f t="shared" si="0"/>
        <v>N/A</v>
      </c>
    </row>
    <row r="14" spans="1:34" ht="75" customHeight="1" thickTop="1">
      <c r="A14" s="25"/>
      <c r="B14" s="26" t="s">
        <v>63</v>
      </c>
      <c r="C14" s="73" t="s">
        <v>270</v>
      </c>
      <c r="D14" s="73"/>
      <c r="E14" s="73"/>
      <c r="F14" s="73"/>
      <c r="G14" s="73"/>
      <c r="H14" s="73"/>
      <c r="I14" s="73" t="s">
        <v>271</v>
      </c>
      <c r="J14" s="73"/>
      <c r="K14" s="73"/>
      <c r="L14" s="73" t="s">
        <v>272</v>
      </c>
      <c r="M14" s="73"/>
      <c r="N14" s="73"/>
      <c r="O14" s="73"/>
      <c r="P14" s="27" t="s">
        <v>57</v>
      </c>
      <c r="Q14" s="27" t="s">
        <v>273</v>
      </c>
      <c r="R14" s="27">
        <v>73.86</v>
      </c>
      <c r="S14" s="27">
        <v>55.62</v>
      </c>
      <c r="T14" s="27">
        <v>69.069999999999993</v>
      </c>
      <c r="U14" s="28">
        <f t="shared" si="0"/>
        <v>124.18194893923049</v>
      </c>
    </row>
    <row r="15" spans="1:34" ht="75" customHeight="1" thickBot="1">
      <c r="A15" s="25"/>
      <c r="B15" s="29" t="s">
        <v>45</v>
      </c>
      <c r="C15" s="65" t="s">
        <v>274</v>
      </c>
      <c r="D15" s="65"/>
      <c r="E15" s="65"/>
      <c r="F15" s="65"/>
      <c r="G15" s="65"/>
      <c r="H15" s="65"/>
      <c r="I15" s="65" t="s">
        <v>275</v>
      </c>
      <c r="J15" s="65"/>
      <c r="K15" s="65"/>
      <c r="L15" s="65" t="s">
        <v>276</v>
      </c>
      <c r="M15" s="65"/>
      <c r="N15" s="65"/>
      <c r="O15" s="65"/>
      <c r="P15" s="30" t="s">
        <v>57</v>
      </c>
      <c r="Q15" s="30" t="s">
        <v>273</v>
      </c>
      <c r="R15" s="30">
        <v>12.39</v>
      </c>
      <c r="S15" s="30">
        <v>12.51</v>
      </c>
      <c r="T15" s="30">
        <v>11.99</v>
      </c>
      <c r="U15" s="31">
        <f t="shared" si="0"/>
        <v>95.843325339728224</v>
      </c>
    </row>
    <row r="16" spans="1:34" ht="75" customHeight="1" thickTop="1">
      <c r="A16" s="25"/>
      <c r="B16" s="26" t="s">
        <v>79</v>
      </c>
      <c r="C16" s="73" t="s">
        <v>277</v>
      </c>
      <c r="D16" s="73"/>
      <c r="E16" s="73"/>
      <c r="F16" s="73"/>
      <c r="G16" s="73"/>
      <c r="H16" s="73"/>
      <c r="I16" s="73" t="s">
        <v>278</v>
      </c>
      <c r="J16" s="73"/>
      <c r="K16" s="73"/>
      <c r="L16" s="73" t="s">
        <v>279</v>
      </c>
      <c r="M16" s="73"/>
      <c r="N16" s="73"/>
      <c r="O16" s="73"/>
      <c r="P16" s="27" t="s">
        <v>57</v>
      </c>
      <c r="Q16" s="27" t="s">
        <v>280</v>
      </c>
      <c r="R16" s="27">
        <v>95</v>
      </c>
      <c r="S16" s="27" t="s">
        <v>44</v>
      </c>
      <c r="T16" s="27" t="s">
        <v>44</v>
      </c>
      <c r="U16" s="28" t="str">
        <f t="shared" si="0"/>
        <v>N/A</v>
      </c>
    </row>
    <row r="17" spans="1:22" ht="75" customHeight="1">
      <c r="A17" s="25"/>
      <c r="B17" s="29" t="s">
        <v>45</v>
      </c>
      <c r="C17" s="65" t="s">
        <v>281</v>
      </c>
      <c r="D17" s="65"/>
      <c r="E17" s="65"/>
      <c r="F17" s="65"/>
      <c r="G17" s="65"/>
      <c r="H17" s="65"/>
      <c r="I17" s="65" t="s">
        <v>282</v>
      </c>
      <c r="J17" s="65"/>
      <c r="K17" s="65"/>
      <c r="L17" s="65" t="s">
        <v>283</v>
      </c>
      <c r="M17" s="65"/>
      <c r="N17" s="65"/>
      <c r="O17" s="65"/>
      <c r="P17" s="30" t="s">
        <v>57</v>
      </c>
      <c r="Q17" s="30" t="s">
        <v>83</v>
      </c>
      <c r="R17" s="30">
        <v>93</v>
      </c>
      <c r="S17" s="30">
        <v>90</v>
      </c>
      <c r="T17" s="30">
        <v>92.03</v>
      </c>
      <c r="U17" s="31">
        <f t="shared" si="0"/>
        <v>102.25555555555556</v>
      </c>
    </row>
    <row r="18" spans="1:22" ht="75" customHeight="1" thickBot="1">
      <c r="A18" s="25"/>
      <c r="B18" s="29" t="s">
        <v>45</v>
      </c>
      <c r="C18" s="65" t="s">
        <v>284</v>
      </c>
      <c r="D18" s="65"/>
      <c r="E18" s="65"/>
      <c r="F18" s="65"/>
      <c r="G18" s="65"/>
      <c r="H18" s="65"/>
      <c r="I18" s="65" t="s">
        <v>285</v>
      </c>
      <c r="J18" s="65"/>
      <c r="K18" s="65"/>
      <c r="L18" s="65" t="s">
        <v>286</v>
      </c>
      <c r="M18" s="65"/>
      <c r="N18" s="65"/>
      <c r="O18" s="65"/>
      <c r="P18" s="30" t="s">
        <v>57</v>
      </c>
      <c r="Q18" s="30" t="s">
        <v>273</v>
      </c>
      <c r="R18" s="30">
        <v>70.430000000000007</v>
      </c>
      <c r="S18" s="30">
        <v>67.3</v>
      </c>
      <c r="T18" s="30">
        <v>70.650000000000006</v>
      </c>
      <c r="U18" s="31">
        <f t="shared" si="0"/>
        <v>104.9777117384844</v>
      </c>
    </row>
    <row r="19" spans="1:22" ht="22.5" customHeight="1" thickTop="1" thickBot="1">
      <c r="B19" s="8" t="s">
        <v>90</v>
      </c>
      <c r="C19" s="9"/>
      <c r="D19" s="9"/>
      <c r="E19" s="9"/>
      <c r="F19" s="9"/>
      <c r="G19" s="9"/>
      <c r="H19" s="10"/>
      <c r="I19" s="10"/>
      <c r="J19" s="10"/>
      <c r="K19" s="10"/>
      <c r="L19" s="10"/>
      <c r="M19" s="10"/>
      <c r="N19" s="10"/>
      <c r="O19" s="10"/>
      <c r="P19" s="10"/>
      <c r="Q19" s="10"/>
      <c r="R19" s="10"/>
      <c r="S19" s="10"/>
      <c r="T19" s="10"/>
      <c r="U19" s="11"/>
      <c r="V19" s="33"/>
    </row>
    <row r="20" spans="1:22" ht="26.25" customHeight="1" thickTop="1">
      <c r="B20" s="34"/>
      <c r="C20" s="35"/>
      <c r="D20" s="35"/>
      <c r="E20" s="35"/>
      <c r="F20" s="35"/>
      <c r="G20" s="35"/>
      <c r="H20" s="36"/>
      <c r="I20" s="36"/>
      <c r="J20" s="36"/>
      <c r="K20" s="36"/>
      <c r="L20" s="36"/>
      <c r="M20" s="36"/>
      <c r="N20" s="36"/>
      <c r="O20" s="36"/>
      <c r="P20" s="37"/>
      <c r="Q20" s="38"/>
      <c r="R20" s="39" t="s">
        <v>91</v>
      </c>
      <c r="S20" s="22" t="s">
        <v>92</v>
      </c>
      <c r="T20" s="39" t="s">
        <v>93</v>
      </c>
      <c r="U20" s="22" t="s">
        <v>94</v>
      </c>
    </row>
    <row r="21" spans="1:22" ht="26.25" customHeight="1" thickBot="1">
      <c r="B21" s="40"/>
      <c r="C21" s="41"/>
      <c r="D21" s="41"/>
      <c r="E21" s="41"/>
      <c r="F21" s="41"/>
      <c r="G21" s="41"/>
      <c r="H21" s="42"/>
      <c r="I21" s="42"/>
      <c r="J21" s="42"/>
      <c r="K21" s="42"/>
      <c r="L21" s="42"/>
      <c r="M21" s="42"/>
      <c r="N21" s="42"/>
      <c r="O21" s="42"/>
      <c r="P21" s="43"/>
      <c r="Q21" s="44"/>
      <c r="R21" s="45" t="s">
        <v>95</v>
      </c>
      <c r="S21" s="44" t="s">
        <v>95</v>
      </c>
      <c r="T21" s="44" t="s">
        <v>95</v>
      </c>
      <c r="U21" s="44" t="s">
        <v>96</v>
      </c>
    </row>
    <row r="22" spans="1:22" ht="13.5" customHeight="1" thickBot="1">
      <c r="B22" s="66" t="s">
        <v>97</v>
      </c>
      <c r="C22" s="67"/>
      <c r="D22" s="67"/>
      <c r="E22" s="46"/>
      <c r="F22" s="46"/>
      <c r="G22" s="46"/>
      <c r="H22" s="47"/>
      <c r="I22" s="47"/>
      <c r="J22" s="47"/>
      <c r="K22" s="47"/>
      <c r="L22" s="47"/>
      <c r="M22" s="47"/>
      <c r="N22" s="47"/>
      <c r="O22" s="47"/>
      <c r="P22" s="48"/>
      <c r="Q22" s="48"/>
      <c r="R22" s="49" t="str">
        <f t="shared" ref="R22:T23" si="1">"N/D"</f>
        <v>N/D</v>
      </c>
      <c r="S22" s="49" t="str">
        <f t="shared" si="1"/>
        <v>N/D</v>
      </c>
      <c r="T22" s="49" t="str">
        <f t="shared" si="1"/>
        <v>N/D</v>
      </c>
      <c r="U22" s="50" t="str">
        <f>+IF(ISERR(T22/S22*100),"N/A",T22/S22*100)</f>
        <v>N/A</v>
      </c>
    </row>
    <row r="23" spans="1:22" ht="13.5" customHeight="1" thickBot="1">
      <c r="B23" s="68" t="s">
        <v>98</v>
      </c>
      <c r="C23" s="69"/>
      <c r="D23" s="69"/>
      <c r="E23" s="51"/>
      <c r="F23" s="51"/>
      <c r="G23" s="51"/>
      <c r="H23" s="52"/>
      <c r="I23" s="52"/>
      <c r="J23" s="52"/>
      <c r="K23" s="52"/>
      <c r="L23" s="52"/>
      <c r="M23" s="52"/>
      <c r="N23" s="52"/>
      <c r="O23" s="52"/>
      <c r="P23" s="53"/>
      <c r="Q23" s="53"/>
      <c r="R23" s="49" t="str">
        <f t="shared" si="1"/>
        <v>N/D</v>
      </c>
      <c r="S23" s="49" t="str">
        <f t="shared" si="1"/>
        <v>N/D</v>
      </c>
      <c r="T23" s="49" t="str">
        <f t="shared" si="1"/>
        <v>N/D</v>
      </c>
      <c r="U23" s="50" t="str">
        <f>+IF(ISERR(T23/S23*100),"N/A",T23/S23*100)</f>
        <v>N/A</v>
      </c>
    </row>
    <row r="24" spans="1:22" ht="14.85" customHeight="1" thickTop="1" thickBot="1">
      <c r="B24" s="8" t="s">
        <v>99</v>
      </c>
      <c r="C24" s="9"/>
      <c r="D24" s="9"/>
      <c r="E24" s="9"/>
      <c r="F24" s="9"/>
      <c r="G24" s="9"/>
      <c r="H24" s="10"/>
      <c r="I24" s="10"/>
      <c r="J24" s="10"/>
      <c r="K24" s="10"/>
      <c r="L24" s="10"/>
      <c r="M24" s="10"/>
      <c r="N24" s="10"/>
      <c r="O24" s="10"/>
      <c r="P24" s="10"/>
      <c r="Q24" s="10"/>
      <c r="R24" s="10"/>
      <c r="S24" s="10"/>
      <c r="T24" s="10"/>
      <c r="U24" s="11"/>
    </row>
    <row r="25" spans="1:22" ht="44.25" customHeight="1" thickTop="1">
      <c r="B25" s="70" t="s">
        <v>100</v>
      </c>
      <c r="C25" s="71"/>
      <c r="D25" s="71"/>
      <c r="E25" s="71"/>
      <c r="F25" s="71"/>
      <c r="G25" s="71"/>
      <c r="H25" s="71"/>
      <c r="I25" s="71"/>
      <c r="J25" s="71"/>
      <c r="K25" s="71"/>
      <c r="L25" s="71"/>
      <c r="M25" s="71"/>
      <c r="N25" s="71"/>
      <c r="O25" s="71"/>
      <c r="P25" s="71"/>
      <c r="Q25" s="71"/>
      <c r="R25" s="71"/>
      <c r="S25" s="71"/>
      <c r="T25" s="71"/>
      <c r="U25" s="72"/>
    </row>
    <row r="26" spans="1:22" ht="34.5" customHeight="1">
      <c r="B26" s="59" t="s">
        <v>287</v>
      </c>
      <c r="C26" s="60"/>
      <c r="D26" s="60"/>
      <c r="E26" s="60"/>
      <c r="F26" s="60"/>
      <c r="G26" s="60"/>
      <c r="H26" s="60"/>
      <c r="I26" s="60"/>
      <c r="J26" s="60"/>
      <c r="K26" s="60"/>
      <c r="L26" s="60"/>
      <c r="M26" s="60"/>
      <c r="N26" s="60"/>
      <c r="O26" s="60"/>
      <c r="P26" s="60"/>
      <c r="Q26" s="60"/>
      <c r="R26" s="60"/>
      <c r="S26" s="60"/>
      <c r="T26" s="60"/>
      <c r="U26" s="61"/>
    </row>
    <row r="27" spans="1:22" ht="34.5" customHeight="1">
      <c r="B27" s="59" t="s">
        <v>288</v>
      </c>
      <c r="C27" s="60"/>
      <c r="D27" s="60"/>
      <c r="E27" s="60"/>
      <c r="F27" s="60"/>
      <c r="G27" s="60"/>
      <c r="H27" s="60"/>
      <c r="I27" s="60"/>
      <c r="J27" s="60"/>
      <c r="K27" s="60"/>
      <c r="L27" s="60"/>
      <c r="M27" s="60"/>
      <c r="N27" s="60"/>
      <c r="O27" s="60"/>
      <c r="P27" s="60"/>
      <c r="Q27" s="60"/>
      <c r="R27" s="60"/>
      <c r="S27" s="60"/>
      <c r="T27" s="60"/>
      <c r="U27" s="61"/>
    </row>
    <row r="28" spans="1:22" ht="34.5" customHeight="1">
      <c r="B28" s="59" t="s">
        <v>289</v>
      </c>
      <c r="C28" s="60"/>
      <c r="D28" s="60"/>
      <c r="E28" s="60"/>
      <c r="F28" s="60"/>
      <c r="G28" s="60"/>
      <c r="H28" s="60"/>
      <c r="I28" s="60"/>
      <c r="J28" s="60"/>
      <c r="K28" s="60"/>
      <c r="L28" s="60"/>
      <c r="M28" s="60"/>
      <c r="N28" s="60"/>
      <c r="O28" s="60"/>
      <c r="P28" s="60"/>
      <c r="Q28" s="60"/>
      <c r="R28" s="60"/>
      <c r="S28" s="60"/>
      <c r="T28" s="60"/>
      <c r="U28" s="61"/>
    </row>
    <row r="29" spans="1:22" ht="90.95" customHeight="1">
      <c r="B29" s="59" t="s">
        <v>290</v>
      </c>
      <c r="C29" s="60"/>
      <c r="D29" s="60"/>
      <c r="E29" s="60"/>
      <c r="F29" s="60"/>
      <c r="G29" s="60"/>
      <c r="H29" s="60"/>
      <c r="I29" s="60"/>
      <c r="J29" s="60"/>
      <c r="K29" s="60"/>
      <c r="L29" s="60"/>
      <c r="M29" s="60"/>
      <c r="N29" s="60"/>
      <c r="O29" s="60"/>
      <c r="P29" s="60"/>
      <c r="Q29" s="60"/>
      <c r="R29" s="60"/>
      <c r="S29" s="60"/>
      <c r="T29" s="60"/>
      <c r="U29" s="61"/>
    </row>
    <row r="30" spans="1:22" ht="64.5" customHeight="1">
      <c r="B30" s="59" t="s">
        <v>291</v>
      </c>
      <c r="C30" s="60"/>
      <c r="D30" s="60"/>
      <c r="E30" s="60"/>
      <c r="F30" s="60"/>
      <c r="G30" s="60"/>
      <c r="H30" s="60"/>
      <c r="I30" s="60"/>
      <c r="J30" s="60"/>
      <c r="K30" s="60"/>
      <c r="L30" s="60"/>
      <c r="M30" s="60"/>
      <c r="N30" s="60"/>
      <c r="O30" s="60"/>
      <c r="P30" s="60"/>
      <c r="Q30" s="60"/>
      <c r="R30" s="60"/>
      <c r="S30" s="60"/>
      <c r="T30" s="60"/>
      <c r="U30" s="61"/>
    </row>
    <row r="31" spans="1:22" ht="34.5" customHeight="1">
      <c r="B31" s="59" t="s">
        <v>292</v>
      </c>
      <c r="C31" s="60"/>
      <c r="D31" s="60"/>
      <c r="E31" s="60"/>
      <c r="F31" s="60"/>
      <c r="G31" s="60"/>
      <c r="H31" s="60"/>
      <c r="I31" s="60"/>
      <c r="J31" s="60"/>
      <c r="K31" s="60"/>
      <c r="L31" s="60"/>
      <c r="M31" s="60"/>
      <c r="N31" s="60"/>
      <c r="O31" s="60"/>
      <c r="P31" s="60"/>
      <c r="Q31" s="60"/>
      <c r="R31" s="60"/>
      <c r="S31" s="60"/>
      <c r="T31" s="60"/>
      <c r="U31" s="61"/>
    </row>
    <row r="32" spans="1:22" ht="46.7" customHeight="1">
      <c r="B32" s="59" t="s">
        <v>293</v>
      </c>
      <c r="C32" s="60"/>
      <c r="D32" s="60"/>
      <c r="E32" s="60"/>
      <c r="F32" s="60"/>
      <c r="G32" s="60"/>
      <c r="H32" s="60"/>
      <c r="I32" s="60"/>
      <c r="J32" s="60"/>
      <c r="K32" s="60"/>
      <c r="L32" s="60"/>
      <c r="M32" s="60"/>
      <c r="N32" s="60"/>
      <c r="O32" s="60"/>
      <c r="P32" s="60"/>
      <c r="Q32" s="60"/>
      <c r="R32" s="60"/>
      <c r="S32" s="60"/>
      <c r="T32" s="60"/>
      <c r="U32" s="61"/>
    </row>
    <row r="33" spans="2:21" ht="101.45" customHeight="1" thickBot="1">
      <c r="B33" s="62" t="s">
        <v>294</v>
      </c>
      <c r="C33" s="63"/>
      <c r="D33" s="63"/>
      <c r="E33" s="63"/>
      <c r="F33" s="63"/>
      <c r="G33" s="63"/>
      <c r="H33" s="63"/>
      <c r="I33" s="63"/>
      <c r="J33" s="63"/>
      <c r="K33" s="63"/>
      <c r="L33" s="63"/>
      <c r="M33" s="63"/>
      <c r="N33" s="63"/>
      <c r="O33" s="63"/>
      <c r="P33" s="63"/>
      <c r="Q33" s="63"/>
      <c r="R33" s="63"/>
      <c r="S33" s="63"/>
      <c r="T33" s="63"/>
      <c r="U33" s="64"/>
    </row>
  </sheetData>
  <mergeCells count="56">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B25:U25"/>
    <mergeCell ref="C16:H16"/>
    <mergeCell ref="I16:K16"/>
    <mergeCell ref="L16:O16"/>
    <mergeCell ref="C17:H17"/>
    <mergeCell ref="I17:K17"/>
    <mergeCell ref="L17:O17"/>
    <mergeCell ref="C18:H18"/>
    <mergeCell ref="I18:K18"/>
    <mergeCell ref="L18:O18"/>
    <mergeCell ref="B22:D22"/>
    <mergeCell ref="B23:D23"/>
    <mergeCell ref="B32:U32"/>
    <mergeCell ref="B33:U33"/>
    <mergeCell ref="B26:U26"/>
    <mergeCell ref="B27:U27"/>
    <mergeCell ref="B28:U28"/>
    <mergeCell ref="B29:U29"/>
    <mergeCell ref="B30:U30"/>
    <mergeCell ref="B31:U31"/>
  </mergeCells>
  <printOptions horizontalCentered="1"/>
  <pageMargins left="0.78740157480314965" right="0.78740157480314965" top="0.98425196850393704" bottom="0.98425196850393704" header="0" footer="0.39370078740157483"/>
  <pageSetup scale="72" fitToHeight="10" orientation="landscape" r:id="rId1"/>
  <headerFooter>
    <oddFooter>&amp;R&amp;P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1"/>
    <pageSetUpPr fitToPage="1"/>
  </sheetPr>
  <dimension ref="A1:AH55"/>
  <sheetViews>
    <sheetView view="pageBreakPreview" zoomScale="80" zoomScaleNormal="80" zoomScaleSheetLayoutView="80" workbookViewId="0">
      <selection activeCell="B2" sqref="B2"/>
    </sheetView>
  </sheetViews>
  <sheetFormatPr baseColWidth="10" defaultColWidth="10" defaultRowHeight="12.75"/>
  <cols>
    <col min="1" max="1" width="3.42578125" style="1" customWidth="1"/>
    <col min="2" max="2" width="13.7109375" style="1" customWidth="1"/>
    <col min="3" max="3" width="5.85546875" style="1" customWidth="1"/>
    <col min="4" max="4" width="8.5703125" style="1" customWidth="1"/>
    <col min="5" max="5" width="9.7109375" style="1" customWidth="1"/>
    <col min="6" max="6" width="4.42578125" style="1" customWidth="1"/>
    <col min="7" max="7" width="0.28515625" style="1" customWidth="1"/>
    <col min="8" max="8" width="2.28515625" style="1" customWidth="1"/>
    <col min="9" max="9" width="6.5703125" style="1" customWidth="1"/>
    <col min="10" max="10" width="7.85546875" style="1" customWidth="1"/>
    <col min="11" max="11" width="9.42578125" style="1" customWidth="1"/>
    <col min="12" max="12" width="7.7109375" style="1" customWidth="1"/>
    <col min="13" max="13" width="6.140625" style="1" customWidth="1"/>
    <col min="14" max="14" width="8.28515625" style="1" customWidth="1"/>
    <col min="15" max="15" width="11.140625" style="1" customWidth="1"/>
    <col min="16" max="16" width="11.5703125" style="1" customWidth="1"/>
    <col min="17" max="17" width="12.140625" style="1" customWidth="1"/>
    <col min="18" max="18" width="9" style="1" customWidth="1"/>
    <col min="19" max="19" width="13" style="1" customWidth="1"/>
    <col min="20" max="20" width="10.7109375" style="1" customWidth="1"/>
    <col min="21" max="21" width="10.42578125" style="1" customWidth="1"/>
    <col min="22" max="22" width="11.42578125" style="1" customWidth="1"/>
    <col min="23" max="23" width="10.7109375" style="1" customWidth="1"/>
    <col min="24" max="24" width="8.42578125" style="1" customWidth="1"/>
    <col min="25" max="25" width="8.7109375" style="1" customWidth="1"/>
    <col min="26" max="26" width="9.5703125" style="1" customWidth="1"/>
    <col min="27" max="29" width="10" style="1"/>
    <col min="30" max="30" width="15.42578125" style="1" customWidth="1"/>
    <col min="31" max="16384" width="10" style="1"/>
  </cols>
  <sheetData>
    <row r="1" spans="1:34" s="2" customFormat="1" ht="48" customHeight="1">
      <c r="A1" s="3"/>
      <c r="B1" s="98" t="s">
        <v>497</v>
      </c>
      <c r="C1" s="98"/>
      <c r="D1" s="98"/>
      <c r="E1" s="98"/>
      <c r="F1" s="98"/>
      <c r="G1" s="98"/>
      <c r="H1" s="98"/>
      <c r="I1" s="98"/>
      <c r="J1" s="98"/>
      <c r="K1" s="98"/>
      <c r="L1" s="98"/>
      <c r="M1" s="3" t="s">
        <v>4</v>
      </c>
      <c r="N1" s="3"/>
      <c r="O1" s="3"/>
      <c r="P1" s="4"/>
      <c r="Q1" s="4"/>
      <c r="R1" s="4"/>
      <c r="Y1" s="5"/>
      <c r="Z1" s="5"/>
      <c r="AA1" s="6"/>
      <c r="AH1" s="7"/>
    </row>
    <row r="2" spans="1:34" ht="13.5" customHeight="1" thickBot="1"/>
    <row r="3" spans="1:34" ht="22.5" customHeight="1" thickTop="1" thickBot="1">
      <c r="B3" s="8" t="s">
        <v>5</v>
      </c>
      <c r="C3" s="9"/>
      <c r="D3" s="9"/>
      <c r="E3" s="9"/>
      <c r="F3" s="9"/>
      <c r="G3" s="9"/>
      <c r="H3" s="10"/>
      <c r="I3" s="10"/>
      <c r="J3" s="10"/>
      <c r="K3" s="10"/>
      <c r="L3" s="10"/>
      <c r="M3" s="10"/>
      <c r="N3" s="10"/>
      <c r="O3" s="10"/>
      <c r="P3" s="10"/>
      <c r="Q3" s="10"/>
      <c r="R3" s="10"/>
      <c r="S3" s="10"/>
      <c r="T3" s="10"/>
      <c r="U3" s="11"/>
    </row>
    <row r="4" spans="1:34" ht="51.75" customHeight="1" thickTop="1">
      <c r="B4" s="12" t="s">
        <v>6</v>
      </c>
      <c r="C4" s="13" t="s">
        <v>295</v>
      </c>
      <c r="D4" s="99" t="s">
        <v>296</v>
      </c>
      <c r="E4" s="99"/>
      <c r="F4" s="99"/>
      <c r="G4" s="99"/>
      <c r="H4" s="99"/>
      <c r="I4" s="14"/>
      <c r="J4" s="15" t="s">
        <v>9</v>
      </c>
      <c r="K4" s="16" t="s">
        <v>10</v>
      </c>
      <c r="L4" s="100" t="s">
        <v>1</v>
      </c>
      <c r="M4" s="100"/>
      <c r="N4" s="100"/>
      <c r="O4" s="100"/>
      <c r="P4" s="15" t="s">
        <v>11</v>
      </c>
      <c r="Q4" s="100" t="s">
        <v>12</v>
      </c>
      <c r="R4" s="100"/>
      <c r="S4" s="15" t="s">
        <v>13</v>
      </c>
      <c r="T4" s="100" t="s">
        <v>14</v>
      </c>
      <c r="U4" s="101"/>
    </row>
    <row r="5" spans="1:34" ht="15.75" customHeight="1">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c r="B6" s="17" t="s">
        <v>16</v>
      </c>
      <c r="C6" s="80" t="s">
        <v>17</v>
      </c>
      <c r="D6" s="80"/>
      <c r="E6" s="80"/>
      <c r="F6" s="80"/>
      <c r="G6" s="80"/>
      <c r="H6" s="18"/>
      <c r="I6" s="18"/>
      <c r="J6" s="18" t="s">
        <v>18</v>
      </c>
      <c r="K6" s="80" t="s">
        <v>19</v>
      </c>
      <c r="L6" s="80"/>
      <c r="M6" s="80"/>
      <c r="N6" s="19"/>
      <c r="O6" s="20" t="s">
        <v>20</v>
      </c>
      <c r="P6" s="80" t="s">
        <v>21</v>
      </c>
      <c r="Q6" s="80"/>
      <c r="R6" s="21"/>
      <c r="S6" s="20" t="s">
        <v>22</v>
      </c>
      <c r="T6" s="80" t="s">
        <v>119</v>
      </c>
      <c r="U6" s="81"/>
    </row>
    <row r="7" spans="1:34" ht="22.5" customHeight="1" thickTop="1" thickBot="1">
      <c r="B7" s="8" t="s">
        <v>24</v>
      </c>
      <c r="C7" s="9"/>
      <c r="D7" s="9"/>
      <c r="E7" s="9"/>
      <c r="F7" s="9"/>
      <c r="G7" s="9"/>
      <c r="H7" s="10"/>
      <c r="I7" s="10"/>
      <c r="J7" s="10"/>
      <c r="K7" s="10"/>
      <c r="L7" s="10"/>
      <c r="M7" s="10"/>
      <c r="N7" s="10"/>
      <c r="O7" s="10"/>
      <c r="P7" s="10"/>
      <c r="Q7" s="10"/>
      <c r="R7" s="10"/>
      <c r="S7" s="10"/>
      <c r="T7" s="10"/>
      <c r="U7" s="11"/>
    </row>
    <row r="8" spans="1:34" ht="16.5" customHeight="1" thickTop="1">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thickBot="1">
      <c r="A11" s="25"/>
      <c r="B11" s="26" t="s">
        <v>38</v>
      </c>
      <c r="C11" s="73" t="s">
        <v>297</v>
      </c>
      <c r="D11" s="73"/>
      <c r="E11" s="73"/>
      <c r="F11" s="73"/>
      <c r="G11" s="73"/>
      <c r="H11" s="73"/>
      <c r="I11" s="73" t="s">
        <v>50</v>
      </c>
      <c r="J11" s="73"/>
      <c r="K11" s="73"/>
      <c r="L11" s="73" t="s">
        <v>298</v>
      </c>
      <c r="M11" s="73"/>
      <c r="N11" s="73"/>
      <c r="O11" s="73"/>
      <c r="P11" s="27" t="s">
        <v>299</v>
      </c>
      <c r="Q11" s="27" t="s">
        <v>43</v>
      </c>
      <c r="R11" s="54">
        <v>79.48</v>
      </c>
      <c r="S11" s="54" t="s">
        <v>44</v>
      </c>
      <c r="T11" s="54" t="s">
        <v>44</v>
      </c>
      <c r="U11" s="28" t="str">
        <f>IF(ISERR(T11/S11*100),"N/A",T11/S11*100)</f>
        <v>N/A</v>
      </c>
    </row>
    <row r="12" spans="1:34" ht="75" customHeight="1" thickTop="1" thickBot="1">
      <c r="A12" s="25"/>
      <c r="B12" s="26" t="s">
        <v>53</v>
      </c>
      <c r="C12" s="73" t="s">
        <v>300</v>
      </c>
      <c r="D12" s="73"/>
      <c r="E12" s="73"/>
      <c r="F12" s="73"/>
      <c r="G12" s="73"/>
      <c r="H12" s="73"/>
      <c r="I12" s="73" t="s">
        <v>301</v>
      </c>
      <c r="J12" s="73"/>
      <c r="K12" s="73"/>
      <c r="L12" s="73" t="s">
        <v>302</v>
      </c>
      <c r="M12" s="73"/>
      <c r="N12" s="73"/>
      <c r="O12" s="73"/>
      <c r="P12" s="27" t="s">
        <v>303</v>
      </c>
      <c r="Q12" s="27" t="s">
        <v>43</v>
      </c>
      <c r="R12" s="54">
        <v>640</v>
      </c>
      <c r="S12" s="54" t="s">
        <v>44</v>
      </c>
      <c r="T12" s="54" t="s">
        <v>44</v>
      </c>
      <c r="U12" s="28" t="str">
        <f>IF(ISERR((S12-T12)*100/S12+100),"N/A",(S12-T12)*100/S12+100)</f>
        <v>N/A</v>
      </c>
    </row>
    <row r="13" spans="1:34" ht="75" customHeight="1" thickTop="1">
      <c r="A13" s="25"/>
      <c r="B13" s="26" t="s">
        <v>63</v>
      </c>
      <c r="C13" s="73" t="s">
        <v>304</v>
      </c>
      <c r="D13" s="73"/>
      <c r="E13" s="73"/>
      <c r="F13" s="73"/>
      <c r="G13" s="73"/>
      <c r="H13" s="73"/>
      <c r="I13" s="73" t="s">
        <v>305</v>
      </c>
      <c r="J13" s="73"/>
      <c r="K13" s="73"/>
      <c r="L13" s="73" t="s">
        <v>306</v>
      </c>
      <c r="M13" s="73"/>
      <c r="N13" s="73"/>
      <c r="O13" s="73"/>
      <c r="P13" s="27" t="s">
        <v>307</v>
      </c>
      <c r="Q13" s="27" t="s">
        <v>203</v>
      </c>
      <c r="R13" s="27">
        <v>46</v>
      </c>
      <c r="S13" s="27" t="s">
        <v>44</v>
      </c>
      <c r="T13" s="27" t="s">
        <v>44</v>
      </c>
      <c r="U13" s="28" t="str">
        <f>IF(ISERR((S13-T13)*100/S13+100),"N/A",(S13-T13)*100/S13+100)</f>
        <v>N/A</v>
      </c>
    </row>
    <row r="14" spans="1:34" ht="75" customHeight="1">
      <c r="A14" s="25"/>
      <c r="B14" s="29" t="s">
        <v>45</v>
      </c>
      <c r="C14" s="65" t="s">
        <v>308</v>
      </c>
      <c r="D14" s="65"/>
      <c r="E14" s="65"/>
      <c r="F14" s="65"/>
      <c r="G14" s="65"/>
      <c r="H14" s="65"/>
      <c r="I14" s="65" t="s">
        <v>309</v>
      </c>
      <c r="J14" s="65"/>
      <c r="K14" s="65"/>
      <c r="L14" s="65" t="s">
        <v>310</v>
      </c>
      <c r="M14" s="65"/>
      <c r="N14" s="65"/>
      <c r="O14" s="65"/>
      <c r="P14" s="30" t="s">
        <v>57</v>
      </c>
      <c r="Q14" s="30" t="s">
        <v>311</v>
      </c>
      <c r="R14" s="32">
        <v>91.5</v>
      </c>
      <c r="S14" s="32">
        <v>80.150000000000006</v>
      </c>
      <c r="T14" s="32">
        <v>84.57</v>
      </c>
      <c r="U14" s="31">
        <f>IF(ISERR(T14/S14*100),"N/A",T14/S14*100)</f>
        <v>105.51466001247658</v>
      </c>
    </row>
    <row r="15" spans="1:34" ht="75" customHeight="1">
      <c r="A15" s="25"/>
      <c r="B15" s="29" t="s">
        <v>45</v>
      </c>
      <c r="C15" s="65" t="s">
        <v>45</v>
      </c>
      <c r="D15" s="65"/>
      <c r="E15" s="65"/>
      <c r="F15" s="65"/>
      <c r="G15" s="65"/>
      <c r="H15" s="65"/>
      <c r="I15" s="65" t="s">
        <v>312</v>
      </c>
      <c r="J15" s="65"/>
      <c r="K15" s="65"/>
      <c r="L15" s="65" t="s">
        <v>313</v>
      </c>
      <c r="M15" s="65"/>
      <c r="N15" s="65"/>
      <c r="O15" s="65"/>
      <c r="P15" s="30" t="s">
        <v>57</v>
      </c>
      <c r="Q15" s="30" t="s">
        <v>83</v>
      </c>
      <c r="R15" s="32">
        <v>93.33</v>
      </c>
      <c r="S15" s="32">
        <v>93</v>
      </c>
      <c r="T15" s="32">
        <v>77.97</v>
      </c>
      <c r="U15" s="31">
        <f>IF(ISERR(T15/S15*100),"N/A",T15/S15*100)</f>
        <v>83.838709677419359</v>
      </c>
    </row>
    <row r="16" spans="1:34" ht="75" customHeight="1">
      <c r="A16" s="25"/>
      <c r="B16" s="29" t="s">
        <v>45</v>
      </c>
      <c r="C16" s="65" t="s">
        <v>314</v>
      </c>
      <c r="D16" s="65"/>
      <c r="E16" s="65"/>
      <c r="F16" s="65"/>
      <c r="G16" s="65"/>
      <c r="H16" s="65"/>
      <c r="I16" s="65" t="s">
        <v>315</v>
      </c>
      <c r="J16" s="65"/>
      <c r="K16" s="65"/>
      <c r="L16" s="65" t="s">
        <v>316</v>
      </c>
      <c r="M16" s="65"/>
      <c r="N16" s="65"/>
      <c r="O16" s="65"/>
      <c r="P16" s="30" t="s">
        <v>317</v>
      </c>
      <c r="Q16" s="30" t="s">
        <v>131</v>
      </c>
      <c r="R16" s="30">
        <v>33.299999999999997</v>
      </c>
      <c r="S16" s="30">
        <v>34.56</v>
      </c>
      <c r="T16" s="30">
        <v>36.200000000000003</v>
      </c>
      <c r="U16" s="31">
        <f>IF(ISERR(T16/S16*100),"N/A",T16/S16*100)</f>
        <v>104.74537037037037</v>
      </c>
    </row>
    <row r="17" spans="1:22" ht="75" customHeight="1">
      <c r="A17" s="25"/>
      <c r="B17" s="29" t="s">
        <v>45</v>
      </c>
      <c r="C17" s="65" t="s">
        <v>45</v>
      </c>
      <c r="D17" s="65"/>
      <c r="E17" s="65"/>
      <c r="F17" s="65"/>
      <c r="G17" s="65"/>
      <c r="H17" s="65"/>
      <c r="I17" s="65" t="s">
        <v>318</v>
      </c>
      <c r="J17" s="65"/>
      <c r="K17" s="65"/>
      <c r="L17" s="65" t="s">
        <v>319</v>
      </c>
      <c r="M17" s="65"/>
      <c r="N17" s="65"/>
      <c r="O17" s="65"/>
      <c r="P17" s="30" t="s">
        <v>317</v>
      </c>
      <c r="Q17" s="30" t="s">
        <v>131</v>
      </c>
      <c r="R17" s="30">
        <v>58.4</v>
      </c>
      <c r="S17" s="30">
        <v>62.07</v>
      </c>
      <c r="T17" s="30">
        <v>59.8</v>
      </c>
      <c r="U17" s="31">
        <f>IF(ISERR(T17/S17*100),"N/A",T17/S17*100)</f>
        <v>96.342838730465601</v>
      </c>
    </row>
    <row r="18" spans="1:22" ht="75" customHeight="1">
      <c r="A18" s="25"/>
      <c r="B18" s="29" t="s">
        <v>45</v>
      </c>
      <c r="C18" s="65" t="s">
        <v>320</v>
      </c>
      <c r="D18" s="65"/>
      <c r="E18" s="65"/>
      <c r="F18" s="65"/>
      <c r="G18" s="65"/>
      <c r="H18" s="65"/>
      <c r="I18" s="65" t="s">
        <v>321</v>
      </c>
      <c r="J18" s="65"/>
      <c r="K18" s="65"/>
      <c r="L18" s="65" t="s">
        <v>322</v>
      </c>
      <c r="M18" s="65"/>
      <c r="N18" s="65"/>
      <c r="O18" s="65"/>
      <c r="P18" s="30" t="s">
        <v>57</v>
      </c>
      <c r="Q18" s="30" t="s">
        <v>131</v>
      </c>
      <c r="R18" s="30">
        <v>9.5</v>
      </c>
      <c r="S18" s="30">
        <v>9.5</v>
      </c>
      <c r="T18" s="30">
        <v>8.98</v>
      </c>
      <c r="U18" s="31">
        <f>IF(ISERR((S18-T18)*100/S18+100),"N/A",(S18-T18)*100/S18+100)</f>
        <v>105.47368421052632</v>
      </c>
    </row>
    <row r="19" spans="1:22" ht="75" customHeight="1">
      <c r="A19" s="25"/>
      <c r="B19" s="29" t="s">
        <v>45</v>
      </c>
      <c r="C19" s="65" t="s">
        <v>45</v>
      </c>
      <c r="D19" s="65"/>
      <c r="E19" s="65"/>
      <c r="F19" s="65"/>
      <c r="G19" s="65"/>
      <c r="H19" s="65"/>
      <c r="I19" s="65" t="s">
        <v>323</v>
      </c>
      <c r="J19" s="65"/>
      <c r="K19" s="65"/>
      <c r="L19" s="65" t="s">
        <v>324</v>
      </c>
      <c r="M19" s="65"/>
      <c r="N19" s="65"/>
      <c r="O19" s="65"/>
      <c r="P19" s="30" t="s">
        <v>57</v>
      </c>
      <c r="Q19" s="30" t="s">
        <v>131</v>
      </c>
      <c r="R19" s="30">
        <v>10.039999999999999</v>
      </c>
      <c r="S19" s="30">
        <v>10.039999999999999</v>
      </c>
      <c r="T19" s="30">
        <v>10.38</v>
      </c>
      <c r="U19" s="31">
        <f>IF(ISERR((S19-T19)*100/S19+100),"N/A",(S19-T19)*100/S19+100)</f>
        <v>96.613545816733051</v>
      </c>
    </row>
    <row r="20" spans="1:22" ht="75" customHeight="1" thickBot="1">
      <c r="A20" s="25"/>
      <c r="B20" s="29" t="s">
        <v>45</v>
      </c>
      <c r="C20" s="65" t="s">
        <v>325</v>
      </c>
      <c r="D20" s="65"/>
      <c r="E20" s="65"/>
      <c r="F20" s="65"/>
      <c r="G20" s="65"/>
      <c r="H20" s="65"/>
      <c r="I20" s="65" t="s">
        <v>326</v>
      </c>
      <c r="J20" s="65"/>
      <c r="K20" s="65"/>
      <c r="L20" s="65" t="s">
        <v>327</v>
      </c>
      <c r="M20" s="65"/>
      <c r="N20" s="65"/>
      <c r="O20" s="65"/>
      <c r="P20" s="30" t="s">
        <v>303</v>
      </c>
      <c r="Q20" s="30" t="s">
        <v>83</v>
      </c>
      <c r="R20" s="30">
        <v>7.45</v>
      </c>
      <c r="S20" s="30">
        <v>7.23</v>
      </c>
      <c r="T20" s="30">
        <v>6.84</v>
      </c>
      <c r="U20" s="31">
        <f>IF(ISERR((S20-T20)*100/S20+100),"N/A",(S20-T20)*100/S20+100)</f>
        <v>105.3941908713693</v>
      </c>
    </row>
    <row r="21" spans="1:22" ht="75" customHeight="1" thickTop="1">
      <c r="A21" s="25"/>
      <c r="B21" s="26" t="s">
        <v>79</v>
      </c>
      <c r="C21" s="73" t="s">
        <v>328</v>
      </c>
      <c r="D21" s="73"/>
      <c r="E21" s="73"/>
      <c r="F21" s="73"/>
      <c r="G21" s="73"/>
      <c r="H21" s="73"/>
      <c r="I21" s="73" t="s">
        <v>329</v>
      </c>
      <c r="J21" s="73"/>
      <c r="K21" s="73"/>
      <c r="L21" s="73" t="s">
        <v>330</v>
      </c>
      <c r="M21" s="73"/>
      <c r="N21" s="73"/>
      <c r="O21" s="73"/>
      <c r="P21" s="27" t="s">
        <v>307</v>
      </c>
      <c r="Q21" s="27" t="s">
        <v>83</v>
      </c>
      <c r="R21" s="27">
        <v>17</v>
      </c>
      <c r="S21" s="27">
        <v>17</v>
      </c>
      <c r="T21" s="27">
        <v>9.83</v>
      </c>
      <c r="U21" s="28">
        <f t="shared" ref="U21:U29" si="0">IF(ISERR(T21/S21*100),"N/A",T21/S21*100)</f>
        <v>57.82352941176471</v>
      </c>
    </row>
    <row r="22" spans="1:22" ht="75" customHeight="1">
      <c r="A22" s="25"/>
      <c r="B22" s="29" t="s">
        <v>45</v>
      </c>
      <c r="C22" s="65" t="s">
        <v>331</v>
      </c>
      <c r="D22" s="65"/>
      <c r="E22" s="65"/>
      <c r="F22" s="65"/>
      <c r="G22" s="65"/>
      <c r="H22" s="65"/>
      <c r="I22" s="65" t="s">
        <v>332</v>
      </c>
      <c r="J22" s="65"/>
      <c r="K22" s="65"/>
      <c r="L22" s="65" t="s">
        <v>333</v>
      </c>
      <c r="M22" s="65"/>
      <c r="N22" s="65"/>
      <c r="O22" s="65"/>
      <c r="P22" s="30" t="s">
        <v>334</v>
      </c>
      <c r="Q22" s="30" t="s">
        <v>83</v>
      </c>
      <c r="R22" s="32">
        <v>800000</v>
      </c>
      <c r="S22" s="32">
        <v>200000</v>
      </c>
      <c r="T22" s="32">
        <v>137493</v>
      </c>
      <c r="U22" s="31">
        <f t="shared" si="0"/>
        <v>68.746499999999997</v>
      </c>
    </row>
    <row r="23" spans="1:22" ht="75" customHeight="1">
      <c r="A23" s="25"/>
      <c r="B23" s="29" t="s">
        <v>45</v>
      </c>
      <c r="C23" s="65" t="s">
        <v>45</v>
      </c>
      <c r="D23" s="65"/>
      <c r="E23" s="65"/>
      <c r="F23" s="65"/>
      <c r="G23" s="65"/>
      <c r="H23" s="65"/>
      <c r="I23" s="65" t="s">
        <v>335</v>
      </c>
      <c r="J23" s="65"/>
      <c r="K23" s="65"/>
      <c r="L23" s="65" t="s">
        <v>336</v>
      </c>
      <c r="M23" s="65"/>
      <c r="N23" s="65"/>
      <c r="O23" s="65"/>
      <c r="P23" s="30" t="s">
        <v>337</v>
      </c>
      <c r="Q23" s="30" t="s">
        <v>83</v>
      </c>
      <c r="R23" s="32">
        <v>172000</v>
      </c>
      <c r="S23" s="32">
        <v>43000</v>
      </c>
      <c r="T23" s="32">
        <v>26707</v>
      </c>
      <c r="U23" s="31">
        <f t="shared" si="0"/>
        <v>62.109302325581396</v>
      </c>
    </row>
    <row r="24" spans="1:22" ht="75" customHeight="1">
      <c r="A24" s="25"/>
      <c r="B24" s="29" t="s">
        <v>45</v>
      </c>
      <c r="C24" s="65" t="s">
        <v>338</v>
      </c>
      <c r="D24" s="65"/>
      <c r="E24" s="65"/>
      <c r="F24" s="65"/>
      <c r="G24" s="65"/>
      <c r="H24" s="65"/>
      <c r="I24" s="65" t="s">
        <v>339</v>
      </c>
      <c r="J24" s="65"/>
      <c r="K24" s="65"/>
      <c r="L24" s="65" t="s">
        <v>340</v>
      </c>
      <c r="M24" s="65"/>
      <c r="N24" s="65"/>
      <c r="O24" s="65"/>
      <c r="P24" s="30" t="s">
        <v>341</v>
      </c>
      <c r="Q24" s="30" t="s">
        <v>83</v>
      </c>
      <c r="R24" s="30">
        <v>95</v>
      </c>
      <c r="S24" s="30">
        <v>95</v>
      </c>
      <c r="T24" s="30">
        <v>91.72</v>
      </c>
      <c r="U24" s="31">
        <f t="shared" si="0"/>
        <v>96.547368421052624</v>
      </c>
    </row>
    <row r="25" spans="1:22" ht="75" customHeight="1">
      <c r="A25" s="25"/>
      <c r="B25" s="29" t="s">
        <v>45</v>
      </c>
      <c r="C25" s="65" t="s">
        <v>342</v>
      </c>
      <c r="D25" s="65"/>
      <c r="E25" s="65"/>
      <c r="F25" s="65"/>
      <c r="G25" s="65"/>
      <c r="H25" s="65"/>
      <c r="I25" s="65" t="s">
        <v>343</v>
      </c>
      <c r="J25" s="65"/>
      <c r="K25" s="65"/>
      <c r="L25" s="65" t="s">
        <v>344</v>
      </c>
      <c r="M25" s="65"/>
      <c r="N25" s="65"/>
      <c r="O25" s="65"/>
      <c r="P25" s="30" t="s">
        <v>317</v>
      </c>
      <c r="Q25" s="30" t="s">
        <v>83</v>
      </c>
      <c r="R25" s="32">
        <v>14128139</v>
      </c>
      <c r="S25" s="32">
        <v>3962708</v>
      </c>
      <c r="T25" s="32">
        <v>3577535</v>
      </c>
      <c r="U25" s="31">
        <f t="shared" si="0"/>
        <v>90.280055961731222</v>
      </c>
    </row>
    <row r="26" spans="1:22" ht="75" customHeight="1">
      <c r="A26" s="25"/>
      <c r="B26" s="29" t="s">
        <v>45</v>
      </c>
      <c r="C26" s="65" t="s">
        <v>45</v>
      </c>
      <c r="D26" s="65"/>
      <c r="E26" s="65"/>
      <c r="F26" s="65"/>
      <c r="G26" s="65"/>
      <c r="H26" s="65"/>
      <c r="I26" s="65" t="s">
        <v>345</v>
      </c>
      <c r="J26" s="65"/>
      <c r="K26" s="65"/>
      <c r="L26" s="65" t="s">
        <v>346</v>
      </c>
      <c r="M26" s="65"/>
      <c r="N26" s="65"/>
      <c r="O26" s="65"/>
      <c r="P26" s="30" t="s">
        <v>317</v>
      </c>
      <c r="Q26" s="30" t="s">
        <v>83</v>
      </c>
      <c r="R26" s="32">
        <v>17276818</v>
      </c>
      <c r="S26" s="32">
        <v>4973969</v>
      </c>
      <c r="T26" s="32">
        <v>4344186</v>
      </c>
      <c r="U26" s="31">
        <f t="shared" si="0"/>
        <v>87.338421288914347</v>
      </c>
    </row>
    <row r="27" spans="1:22" ht="75" customHeight="1">
      <c r="A27" s="25"/>
      <c r="B27" s="29" t="s">
        <v>45</v>
      </c>
      <c r="C27" s="65" t="s">
        <v>347</v>
      </c>
      <c r="D27" s="65"/>
      <c r="E27" s="65"/>
      <c r="F27" s="65"/>
      <c r="G27" s="65"/>
      <c r="H27" s="65"/>
      <c r="I27" s="65" t="s">
        <v>348</v>
      </c>
      <c r="J27" s="65"/>
      <c r="K27" s="65"/>
      <c r="L27" s="65" t="s">
        <v>349</v>
      </c>
      <c r="M27" s="65"/>
      <c r="N27" s="65"/>
      <c r="O27" s="65"/>
      <c r="P27" s="30" t="s">
        <v>334</v>
      </c>
      <c r="Q27" s="30" t="s">
        <v>83</v>
      </c>
      <c r="R27" s="30">
        <v>6</v>
      </c>
      <c r="S27" s="30">
        <v>6</v>
      </c>
      <c r="T27" s="30">
        <v>5.6</v>
      </c>
      <c r="U27" s="31">
        <f t="shared" si="0"/>
        <v>93.333333333333329</v>
      </c>
    </row>
    <row r="28" spans="1:22" ht="75" customHeight="1">
      <c r="A28" s="25"/>
      <c r="B28" s="29" t="s">
        <v>45</v>
      </c>
      <c r="C28" s="65" t="s">
        <v>45</v>
      </c>
      <c r="D28" s="65"/>
      <c r="E28" s="65"/>
      <c r="F28" s="65"/>
      <c r="G28" s="65"/>
      <c r="H28" s="65"/>
      <c r="I28" s="65" t="s">
        <v>350</v>
      </c>
      <c r="J28" s="65"/>
      <c r="K28" s="65"/>
      <c r="L28" s="65" t="s">
        <v>351</v>
      </c>
      <c r="M28" s="65"/>
      <c r="N28" s="65"/>
      <c r="O28" s="65"/>
      <c r="P28" s="30" t="s">
        <v>57</v>
      </c>
      <c r="Q28" s="30" t="s">
        <v>83</v>
      </c>
      <c r="R28" s="30">
        <v>53</v>
      </c>
      <c r="S28" s="30">
        <v>53</v>
      </c>
      <c r="T28" s="30">
        <v>51.8</v>
      </c>
      <c r="U28" s="31">
        <f t="shared" si="0"/>
        <v>97.735849056603769</v>
      </c>
    </row>
    <row r="29" spans="1:22" ht="75" customHeight="1" thickBot="1">
      <c r="A29" s="25"/>
      <c r="B29" s="29" t="s">
        <v>45</v>
      </c>
      <c r="C29" s="65" t="s">
        <v>352</v>
      </c>
      <c r="D29" s="65"/>
      <c r="E29" s="65"/>
      <c r="F29" s="65"/>
      <c r="G29" s="65"/>
      <c r="H29" s="65"/>
      <c r="I29" s="65" t="s">
        <v>353</v>
      </c>
      <c r="J29" s="65"/>
      <c r="K29" s="65"/>
      <c r="L29" s="65" t="s">
        <v>354</v>
      </c>
      <c r="M29" s="65"/>
      <c r="N29" s="65"/>
      <c r="O29" s="65"/>
      <c r="P29" s="30" t="s">
        <v>57</v>
      </c>
      <c r="Q29" s="30" t="s">
        <v>83</v>
      </c>
      <c r="R29" s="30">
        <v>100</v>
      </c>
      <c r="S29" s="30">
        <v>100</v>
      </c>
      <c r="T29" s="30">
        <v>86.02</v>
      </c>
      <c r="U29" s="31">
        <f t="shared" si="0"/>
        <v>86.02</v>
      </c>
    </row>
    <row r="30" spans="1:22" ht="22.5" customHeight="1" thickTop="1" thickBot="1">
      <c r="B30" s="8" t="s">
        <v>90</v>
      </c>
      <c r="C30" s="9"/>
      <c r="D30" s="9"/>
      <c r="E30" s="9"/>
      <c r="F30" s="9"/>
      <c r="G30" s="9"/>
      <c r="H30" s="10"/>
      <c r="I30" s="10"/>
      <c r="J30" s="10"/>
      <c r="K30" s="10"/>
      <c r="L30" s="10"/>
      <c r="M30" s="10"/>
      <c r="N30" s="10"/>
      <c r="O30" s="10"/>
      <c r="P30" s="10"/>
      <c r="Q30" s="10"/>
      <c r="R30" s="10"/>
      <c r="S30" s="10"/>
      <c r="T30" s="10"/>
      <c r="U30" s="11"/>
      <c r="V30" s="33"/>
    </row>
    <row r="31" spans="1:22" ht="26.25" customHeight="1" thickTop="1">
      <c r="B31" s="34"/>
      <c r="C31" s="35"/>
      <c r="D31" s="35"/>
      <c r="E31" s="35"/>
      <c r="F31" s="35"/>
      <c r="G31" s="35"/>
      <c r="H31" s="36"/>
      <c r="I31" s="36"/>
      <c r="J31" s="36"/>
      <c r="K31" s="36"/>
      <c r="L31" s="36"/>
      <c r="M31" s="36"/>
      <c r="N31" s="36"/>
      <c r="O31" s="36"/>
      <c r="P31" s="37"/>
      <c r="Q31" s="38"/>
      <c r="R31" s="39" t="s">
        <v>91</v>
      </c>
      <c r="S31" s="22" t="s">
        <v>92</v>
      </c>
      <c r="T31" s="39" t="s">
        <v>93</v>
      </c>
      <c r="U31" s="22" t="s">
        <v>94</v>
      </c>
    </row>
    <row r="32" spans="1:22" ht="26.25" customHeight="1" thickBot="1">
      <c r="B32" s="40"/>
      <c r="C32" s="41"/>
      <c r="D32" s="41"/>
      <c r="E32" s="41"/>
      <c r="F32" s="41"/>
      <c r="G32" s="41"/>
      <c r="H32" s="42"/>
      <c r="I32" s="42"/>
      <c r="J32" s="42"/>
      <c r="K32" s="42"/>
      <c r="L32" s="42"/>
      <c r="M32" s="42"/>
      <c r="N32" s="42"/>
      <c r="O32" s="42"/>
      <c r="P32" s="43"/>
      <c r="Q32" s="44"/>
      <c r="R32" s="45" t="s">
        <v>95</v>
      </c>
      <c r="S32" s="44" t="s">
        <v>95</v>
      </c>
      <c r="T32" s="44" t="s">
        <v>95</v>
      </c>
      <c r="U32" s="44" t="s">
        <v>96</v>
      </c>
    </row>
    <row r="33" spans="2:21" ht="13.5" customHeight="1" thickBot="1">
      <c r="B33" s="66" t="s">
        <v>97</v>
      </c>
      <c r="C33" s="67"/>
      <c r="D33" s="67"/>
      <c r="E33" s="46"/>
      <c r="F33" s="46"/>
      <c r="G33" s="46"/>
      <c r="H33" s="47"/>
      <c r="I33" s="47"/>
      <c r="J33" s="47"/>
      <c r="K33" s="47"/>
      <c r="L33" s="47"/>
      <c r="M33" s="47"/>
      <c r="N33" s="47"/>
      <c r="O33" s="47"/>
      <c r="P33" s="48"/>
      <c r="Q33" s="48"/>
      <c r="R33" s="49" t="str">
        <f t="shared" ref="R33:T34" si="1">"N/D"</f>
        <v>N/D</v>
      </c>
      <c r="S33" s="49" t="str">
        <f t="shared" si="1"/>
        <v>N/D</v>
      </c>
      <c r="T33" s="49" t="str">
        <f t="shared" si="1"/>
        <v>N/D</v>
      </c>
      <c r="U33" s="50" t="str">
        <f>+IF(ISERR(T33/S33*100),"N/A",T33/S33*100)</f>
        <v>N/A</v>
      </c>
    </row>
    <row r="34" spans="2:21" ht="13.5" customHeight="1" thickBot="1">
      <c r="B34" s="68" t="s">
        <v>98</v>
      </c>
      <c r="C34" s="69"/>
      <c r="D34" s="69"/>
      <c r="E34" s="51"/>
      <c r="F34" s="51"/>
      <c r="G34" s="51"/>
      <c r="H34" s="52"/>
      <c r="I34" s="52"/>
      <c r="J34" s="52"/>
      <c r="K34" s="52"/>
      <c r="L34" s="52"/>
      <c r="M34" s="52"/>
      <c r="N34" s="52"/>
      <c r="O34" s="52"/>
      <c r="P34" s="53"/>
      <c r="Q34" s="53"/>
      <c r="R34" s="49" t="str">
        <f t="shared" si="1"/>
        <v>N/D</v>
      </c>
      <c r="S34" s="49" t="str">
        <f t="shared" si="1"/>
        <v>N/D</v>
      </c>
      <c r="T34" s="49" t="str">
        <f t="shared" si="1"/>
        <v>N/D</v>
      </c>
      <c r="U34" s="50" t="str">
        <f>+IF(ISERR(T34/S34*100),"N/A",T34/S34*100)</f>
        <v>N/A</v>
      </c>
    </row>
    <row r="35" spans="2:21" ht="14.85" customHeight="1" thickTop="1" thickBot="1">
      <c r="B35" s="8" t="s">
        <v>99</v>
      </c>
      <c r="C35" s="9"/>
      <c r="D35" s="9"/>
      <c r="E35" s="9"/>
      <c r="F35" s="9"/>
      <c r="G35" s="9"/>
      <c r="H35" s="10"/>
      <c r="I35" s="10"/>
      <c r="J35" s="10"/>
      <c r="K35" s="10"/>
      <c r="L35" s="10"/>
      <c r="M35" s="10"/>
      <c r="N35" s="10"/>
      <c r="O35" s="10"/>
      <c r="P35" s="10"/>
      <c r="Q35" s="10"/>
      <c r="R35" s="10"/>
      <c r="S35" s="10"/>
      <c r="T35" s="10"/>
      <c r="U35" s="11"/>
    </row>
    <row r="36" spans="2:21" ht="44.25" customHeight="1" thickTop="1">
      <c r="B36" s="70" t="s">
        <v>100</v>
      </c>
      <c r="C36" s="71"/>
      <c r="D36" s="71"/>
      <c r="E36" s="71"/>
      <c r="F36" s="71"/>
      <c r="G36" s="71"/>
      <c r="H36" s="71"/>
      <c r="I36" s="71"/>
      <c r="J36" s="71"/>
      <c r="K36" s="71"/>
      <c r="L36" s="71"/>
      <c r="M36" s="71"/>
      <c r="N36" s="71"/>
      <c r="O36" s="71"/>
      <c r="P36" s="71"/>
      <c r="Q36" s="71"/>
      <c r="R36" s="71"/>
      <c r="S36" s="71"/>
      <c r="T36" s="71"/>
      <c r="U36" s="72"/>
    </row>
    <row r="37" spans="2:21" ht="34.5" customHeight="1">
      <c r="B37" s="59" t="s">
        <v>104</v>
      </c>
      <c r="C37" s="60"/>
      <c r="D37" s="60"/>
      <c r="E37" s="60"/>
      <c r="F37" s="60"/>
      <c r="G37" s="60"/>
      <c r="H37" s="60"/>
      <c r="I37" s="60"/>
      <c r="J37" s="60"/>
      <c r="K37" s="60"/>
      <c r="L37" s="60"/>
      <c r="M37" s="60"/>
      <c r="N37" s="60"/>
      <c r="O37" s="60"/>
      <c r="P37" s="60"/>
      <c r="Q37" s="60"/>
      <c r="R37" s="60"/>
      <c r="S37" s="60"/>
      <c r="T37" s="60"/>
      <c r="U37" s="61"/>
    </row>
    <row r="38" spans="2:21" ht="34.5" customHeight="1">
      <c r="B38" s="59" t="s">
        <v>355</v>
      </c>
      <c r="C38" s="60"/>
      <c r="D38" s="60"/>
      <c r="E38" s="60"/>
      <c r="F38" s="60"/>
      <c r="G38" s="60"/>
      <c r="H38" s="60"/>
      <c r="I38" s="60"/>
      <c r="J38" s="60"/>
      <c r="K38" s="60"/>
      <c r="L38" s="60"/>
      <c r="M38" s="60"/>
      <c r="N38" s="60"/>
      <c r="O38" s="60"/>
      <c r="P38" s="60"/>
      <c r="Q38" s="60"/>
      <c r="R38" s="60"/>
      <c r="S38" s="60"/>
      <c r="T38" s="60"/>
      <c r="U38" s="61"/>
    </row>
    <row r="39" spans="2:21" ht="34.5" customHeight="1">
      <c r="B39" s="59" t="s">
        <v>356</v>
      </c>
      <c r="C39" s="60"/>
      <c r="D39" s="60"/>
      <c r="E39" s="60"/>
      <c r="F39" s="60"/>
      <c r="G39" s="60"/>
      <c r="H39" s="60"/>
      <c r="I39" s="60"/>
      <c r="J39" s="60"/>
      <c r="K39" s="60"/>
      <c r="L39" s="60"/>
      <c r="M39" s="60"/>
      <c r="N39" s="60"/>
      <c r="O39" s="60"/>
      <c r="P39" s="60"/>
      <c r="Q39" s="60"/>
      <c r="R39" s="60"/>
      <c r="S39" s="60"/>
      <c r="T39" s="60"/>
      <c r="U39" s="61"/>
    </row>
    <row r="40" spans="2:21" ht="98.85" customHeight="1">
      <c r="B40" s="59" t="s">
        <v>357</v>
      </c>
      <c r="C40" s="60"/>
      <c r="D40" s="60"/>
      <c r="E40" s="60"/>
      <c r="F40" s="60"/>
      <c r="G40" s="60"/>
      <c r="H40" s="60"/>
      <c r="I40" s="60"/>
      <c r="J40" s="60"/>
      <c r="K40" s="60"/>
      <c r="L40" s="60"/>
      <c r="M40" s="60"/>
      <c r="N40" s="60"/>
      <c r="O40" s="60"/>
      <c r="P40" s="60"/>
      <c r="Q40" s="60"/>
      <c r="R40" s="60"/>
      <c r="S40" s="60"/>
      <c r="T40" s="60"/>
      <c r="U40" s="61"/>
    </row>
    <row r="41" spans="2:21" ht="81.599999999999994" customHeight="1">
      <c r="B41" s="59" t="s">
        <v>358</v>
      </c>
      <c r="C41" s="60"/>
      <c r="D41" s="60"/>
      <c r="E41" s="60"/>
      <c r="F41" s="60"/>
      <c r="G41" s="60"/>
      <c r="H41" s="60"/>
      <c r="I41" s="60"/>
      <c r="J41" s="60"/>
      <c r="K41" s="60"/>
      <c r="L41" s="60"/>
      <c r="M41" s="60"/>
      <c r="N41" s="60"/>
      <c r="O41" s="60"/>
      <c r="P41" s="60"/>
      <c r="Q41" s="60"/>
      <c r="R41" s="60"/>
      <c r="S41" s="60"/>
      <c r="T41" s="60"/>
      <c r="U41" s="61"/>
    </row>
    <row r="42" spans="2:21" ht="100.35" customHeight="1">
      <c r="B42" s="59" t="s">
        <v>359</v>
      </c>
      <c r="C42" s="60"/>
      <c r="D42" s="60"/>
      <c r="E42" s="60"/>
      <c r="F42" s="60"/>
      <c r="G42" s="60"/>
      <c r="H42" s="60"/>
      <c r="I42" s="60"/>
      <c r="J42" s="60"/>
      <c r="K42" s="60"/>
      <c r="L42" s="60"/>
      <c r="M42" s="60"/>
      <c r="N42" s="60"/>
      <c r="O42" s="60"/>
      <c r="P42" s="60"/>
      <c r="Q42" s="60"/>
      <c r="R42" s="60"/>
      <c r="S42" s="60"/>
      <c r="T42" s="60"/>
      <c r="U42" s="61"/>
    </row>
    <row r="43" spans="2:21" ht="118.7" customHeight="1">
      <c r="B43" s="59" t="s">
        <v>360</v>
      </c>
      <c r="C43" s="60"/>
      <c r="D43" s="60"/>
      <c r="E43" s="60"/>
      <c r="F43" s="60"/>
      <c r="G43" s="60"/>
      <c r="H43" s="60"/>
      <c r="I43" s="60"/>
      <c r="J43" s="60"/>
      <c r="K43" s="60"/>
      <c r="L43" s="60"/>
      <c r="M43" s="60"/>
      <c r="N43" s="60"/>
      <c r="O43" s="60"/>
      <c r="P43" s="60"/>
      <c r="Q43" s="60"/>
      <c r="R43" s="60"/>
      <c r="S43" s="60"/>
      <c r="T43" s="60"/>
      <c r="U43" s="61"/>
    </row>
    <row r="44" spans="2:21" ht="131.25" customHeight="1">
      <c r="B44" s="59" t="s">
        <v>361</v>
      </c>
      <c r="C44" s="60"/>
      <c r="D44" s="60"/>
      <c r="E44" s="60"/>
      <c r="F44" s="60"/>
      <c r="G44" s="60"/>
      <c r="H44" s="60"/>
      <c r="I44" s="60"/>
      <c r="J44" s="60"/>
      <c r="K44" s="60"/>
      <c r="L44" s="60"/>
      <c r="M44" s="60"/>
      <c r="N44" s="60"/>
      <c r="O44" s="60"/>
      <c r="P44" s="60"/>
      <c r="Q44" s="60"/>
      <c r="R44" s="60"/>
      <c r="S44" s="60"/>
      <c r="T44" s="60"/>
      <c r="U44" s="61"/>
    </row>
    <row r="45" spans="2:21" ht="146.85" customHeight="1">
      <c r="B45" s="59" t="s">
        <v>362</v>
      </c>
      <c r="C45" s="60"/>
      <c r="D45" s="60"/>
      <c r="E45" s="60"/>
      <c r="F45" s="60"/>
      <c r="G45" s="60"/>
      <c r="H45" s="60"/>
      <c r="I45" s="60"/>
      <c r="J45" s="60"/>
      <c r="K45" s="60"/>
      <c r="L45" s="60"/>
      <c r="M45" s="60"/>
      <c r="N45" s="60"/>
      <c r="O45" s="60"/>
      <c r="P45" s="60"/>
      <c r="Q45" s="60"/>
      <c r="R45" s="60"/>
      <c r="S45" s="60"/>
      <c r="T45" s="60"/>
      <c r="U45" s="61"/>
    </row>
    <row r="46" spans="2:21" ht="105.75" customHeight="1">
      <c r="B46" s="59" t="s">
        <v>363</v>
      </c>
      <c r="C46" s="60"/>
      <c r="D46" s="60"/>
      <c r="E46" s="60"/>
      <c r="F46" s="60"/>
      <c r="G46" s="60"/>
      <c r="H46" s="60"/>
      <c r="I46" s="60"/>
      <c r="J46" s="60"/>
      <c r="K46" s="60"/>
      <c r="L46" s="60"/>
      <c r="M46" s="60"/>
      <c r="N46" s="60"/>
      <c r="O46" s="60"/>
      <c r="P46" s="60"/>
      <c r="Q46" s="60"/>
      <c r="R46" s="60"/>
      <c r="S46" s="60"/>
      <c r="T46" s="60"/>
      <c r="U46" s="61"/>
    </row>
    <row r="47" spans="2:21" ht="48.95" customHeight="1">
      <c r="B47" s="59" t="s">
        <v>364</v>
      </c>
      <c r="C47" s="60"/>
      <c r="D47" s="60"/>
      <c r="E47" s="60"/>
      <c r="F47" s="60"/>
      <c r="G47" s="60"/>
      <c r="H47" s="60"/>
      <c r="I47" s="60"/>
      <c r="J47" s="60"/>
      <c r="K47" s="60"/>
      <c r="L47" s="60"/>
      <c r="M47" s="60"/>
      <c r="N47" s="60"/>
      <c r="O47" s="60"/>
      <c r="P47" s="60"/>
      <c r="Q47" s="60"/>
      <c r="R47" s="60"/>
      <c r="S47" s="60"/>
      <c r="T47" s="60"/>
      <c r="U47" s="61"/>
    </row>
    <row r="48" spans="2:21" ht="79.5" customHeight="1">
      <c r="B48" s="59" t="s">
        <v>365</v>
      </c>
      <c r="C48" s="60"/>
      <c r="D48" s="60"/>
      <c r="E48" s="60"/>
      <c r="F48" s="60"/>
      <c r="G48" s="60"/>
      <c r="H48" s="60"/>
      <c r="I48" s="60"/>
      <c r="J48" s="60"/>
      <c r="K48" s="60"/>
      <c r="L48" s="60"/>
      <c r="M48" s="60"/>
      <c r="N48" s="60"/>
      <c r="O48" s="60"/>
      <c r="P48" s="60"/>
      <c r="Q48" s="60"/>
      <c r="R48" s="60"/>
      <c r="S48" s="60"/>
      <c r="T48" s="60"/>
      <c r="U48" s="61"/>
    </row>
    <row r="49" spans="2:21" ht="73.349999999999994" customHeight="1">
      <c r="B49" s="59" t="s">
        <v>366</v>
      </c>
      <c r="C49" s="60"/>
      <c r="D49" s="60"/>
      <c r="E49" s="60"/>
      <c r="F49" s="60"/>
      <c r="G49" s="60"/>
      <c r="H49" s="60"/>
      <c r="I49" s="60"/>
      <c r="J49" s="60"/>
      <c r="K49" s="60"/>
      <c r="L49" s="60"/>
      <c r="M49" s="60"/>
      <c r="N49" s="60"/>
      <c r="O49" s="60"/>
      <c r="P49" s="60"/>
      <c r="Q49" s="60"/>
      <c r="R49" s="60"/>
      <c r="S49" s="60"/>
      <c r="T49" s="60"/>
      <c r="U49" s="61"/>
    </row>
    <row r="50" spans="2:21" ht="76.349999999999994" customHeight="1">
      <c r="B50" s="59" t="s">
        <v>367</v>
      </c>
      <c r="C50" s="60"/>
      <c r="D50" s="60"/>
      <c r="E50" s="60"/>
      <c r="F50" s="60"/>
      <c r="G50" s="60"/>
      <c r="H50" s="60"/>
      <c r="I50" s="60"/>
      <c r="J50" s="60"/>
      <c r="K50" s="60"/>
      <c r="L50" s="60"/>
      <c r="M50" s="60"/>
      <c r="N50" s="60"/>
      <c r="O50" s="60"/>
      <c r="P50" s="60"/>
      <c r="Q50" s="60"/>
      <c r="R50" s="60"/>
      <c r="S50" s="60"/>
      <c r="T50" s="60"/>
      <c r="U50" s="61"/>
    </row>
    <row r="51" spans="2:21" ht="111.6" customHeight="1">
      <c r="B51" s="59" t="s">
        <v>368</v>
      </c>
      <c r="C51" s="60"/>
      <c r="D51" s="60"/>
      <c r="E51" s="60"/>
      <c r="F51" s="60"/>
      <c r="G51" s="60"/>
      <c r="H51" s="60"/>
      <c r="I51" s="60"/>
      <c r="J51" s="60"/>
      <c r="K51" s="60"/>
      <c r="L51" s="60"/>
      <c r="M51" s="60"/>
      <c r="N51" s="60"/>
      <c r="O51" s="60"/>
      <c r="P51" s="60"/>
      <c r="Q51" s="60"/>
      <c r="R51" s="60"/>
      <c r="S51" s="60"/>
      <c r="T51" s="60"/>
      <c r="U51" s="61"/>
    </row>
    <row r="52" spans="2:21" ht="97.35" customHeight="1">
      <c r="B52" s="59" t="s">
        <v>369</v>
      </c>
      <c r="C52" s="60"/>
      <c r="D52" s="60"/>
      <c r="E52" s="60"/>
      <c r="F52" s="60"/>
      <c r="G52" s="60"/>
      <c r="H52" s="60"/>
      <c r="I52" s="60"/>
      <c r="J52" s="60"/>
      <c r="K52" s="60"/>
      <c r="L52" s="60"/>
      <c r="M52" s="60"/>
      <c r="N52" s="60"/>
      <c r="O52" s="60"/>
      <c r="P52" s="60"/>
      <c r="Q52" s="60"/>
      <c r="R52" s="60"/>
      <c r="S52" s="60"/>
      <c r="T52" s="60"/>
      <c r="U52" s="61"/>
    </row>
    <row r="53" spans="2:21" ht="100.7" customHeight="1">
      <c r="B53" s="59" t="s">
        <v>370</v>
      </c>
      <c r="C53" s="60"/>
      <c r="D53" s="60"/>
      <c r="E53" s="60"/>
      <c r="F53" s="60"/>
      <c r="G53" s="60"/>
      <c r="H53" s="60"/>
      <c r="I53" s="60"/>
      <c r="J53" s="60"/>
      <c r="K53" s="60"/>
      <c r="L53" s="60"/>
      <c r="M53" s="60"/>
      <c r="N53" s="60"/>
      <c r="O53" s="60"/>
      <c r="P53" s="60"/>
      <c r="Q53" s="60"/>
      <c r="R53" s="60"/>
      <c r="S53" s="60"/>
      <c r="T53" s="60"/>
      <c r="U53" s="61"/>
    </row>
    <row r="54" spans="2:21" ht="110.45" customHeight="1">
      <c r="B54" s="59" t="s">
        <v>371</v>
      </c>
      <c r="C54" s="60"/>
      <c r="D54" s="60"/>
      <c r="E54" s="60"/>
      <c r="F54" s="60"/>
      <c r="G54" s="60"/>
      <c r="H54" s="60"/>
      <c r="I54" s="60"/>
      <c r="J54" s="60"/>
      <c r="K54" s="60"/>
      <c r="L54" s="60"/>
      <c r="M54" s="60"/>
      <c r="N54" s="60"/>
      <c r="O54" s="60"/>
      <c r="P54" s="60"/>
      <c r="Q54" s="60"/>
      <c r="R54" s="60"/>
      <c r="S54" s="60"/>
      <c r="T54" s="60"/>
      <c r="U54" s="61"/>
    </row>
    <row r="55" spans="2:21" ht="135.6" customHeight="1" thickBot="1">
      <c r="B55" s="62" t="s">
        <v>372</v>
      </c>
      <c r="C55" s="63"/>
      <c r="D55" s="63"/>
      <c r="E55" s="63"/>
      <c r="F55" s="63"/>
      <c r="G55" s="63"/>
      <c r="H55" s="63"/>
      <c r="I55" s="63"/>
      <c r="J55" s="63"/>
      <c r="K55" s="63"/>
      <c r="L55" s="63"/>
      <c r="M55" s="63"/>
      <c r="N55" s="63"/>
      <c r="O55" s="63"/>
      <c r="P55" s="63"/>
      <c r="Q55" s="63"/>
      <c r="R55" s="63"/>
      <c r="S55" s="63"/>
      <c r="T55" s="63"/>
      <c r="U55" s="64"/>
    </row>
  </sheetData>
  <mergeCells count="100">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C20:H20"/>
    <mergeCell ref="I20:K20"/>
    <mergeCell ref="L20:O20"/>
    <mergeCell ref="C21:H21"/>
    <mergeCell ref="I21:K21"/>
    <mergeCell ref="L21:O21"/>
    <mergeCell ref="C22:H22"/>
    <mergeCell ref="I22:K22"/>
    <mergeCell ref="L22:O22"/>
    <mergeCell ref="C23:H23"/>
    <mergeCell ref="I23:K23"/>
    <mergeCell ref="L23:O23"/>
    <mergeCell ref="C24:H24"/>
    <mergeCell ref="I24:K24"/>
    <mergeCell ref="L24:O24"/>
    <mergeCell ref="C25:H25"/>
    <mergeCell ref="I25:K25"/>
    <mergeCell ref="L25:O25"/>
    <mergeCell ref="C26:H26"/>
    <mergeCell ref="I26:K26"/>
    <mergeCell ref="L26:O26"/>
    <mergeCell ref="C27:H27"/>
    <mergeCell ref="I27:K27"/>
    <mergeCell ref="L27:O27"/>
    <mergeCell ref="C28:H28"/>
    <mergeCell ref="I28:K28"/>
    <mergeCell ref="L28:O28"/>
    <mergeCell ref="C29:H29"/>
    <mergeCell ref="I29:K29"/>
    <mergeCell ref="L29:O29"/>
    <mergeCell ref="B45:U45"/>
    <mergeCell ref="B33:D33"/>
    <mergeCell ref="B34:D34"/>
    <mergeCell ref="B36:U36"/>
    <mergeCell ref="B37:U37"/>
    <mergeCell ref="B38:U38"/>
    <mergeCell ref="B39:U39"/>
    <mergeCell ref="B40:U40"/>
    <mergeCell ref="B41:U41"/>
    <mergeCell ref="B42:U42"/>
    <mergeCell ref="B43:U43"/>
    <mergeCell ref="B44:U44"/>
    <mergeCell ref="B52:U52"/>
    <mergeCell ref="B53:U53"/>
    <mergeCell ref="B54:U54"/>
    <mergeCell ref="B55:U55"/>
    <mergeCell ref="B46:U46"/>
    <mergeCell ref="B47:U47"/>
    <mergeCell ref="B48:U48"/>
    <mergeCell ref="B49:U49"/>
    <mergeCell ref="B50:U50"/>
    <mergeCell ref="B51:U51"/>
  </mergeCells>
  <printOptions horizontalCentered="1"/>
  <pageMargins left="0.78740157480314965" right="0.78740157480314965" top="0.98425196850393704" bottom="0.98425196850393704" header="0" footer="0.39370078740157483"/>
  <pageSetup scale="72" fitToHeight="10" orientation="landscape" r:id="rId1"/>
  <headerFooter>
    <oddFooter>&amp;R&amp;P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1"/>
    <pageSetUpPr fitToPage="1"/>
  </sheetPr>
  <dimension ref="A1:AH45"/>
  <sheetViews>
    <sheetView view="pageBreakPreview" zoomScale="80" zoomScaleNormal="80" zoomScaleSheetLayoutView="80" workbookViewId="0">
      <selection activeCell="B2" sqref="B2"/>
    </sheetView>
  </sheetViews>
  <sheetFormatPr baseColWidth="10" defaultColWidth="10" defaultRowHeight="12.75"/>
  <cols>
    <col min="1" max="1" width="3.42578125" style="1" customWidth="1"/>
    <col min="2" max="2" width="13.7109375" style="1" customWidth="1"/>
    <col min="3" max="3" width="5.85546875" style="1" customWidth="1"/>
    <col min="4" max="4" width="8.5703125" style="1" customWidth="1"/>
    <col min="5" max="5" width="9.7109375" style="1" customWidth="1"/>
    <col min="6" max="6" width="4.42578125" style="1" customWidth="1"/>
    <col min="7" max="7" width="0.28515625" style="1" customWidth="1"/>
    <col min="8" max="8" width="2.28515625" style="1" customWidth="1"/>
    <col min="9" max="9" width="6.5703125" style="1" customWidth="1"/>
    <col min="10" max="10" width="7.85546875" style="1" customWidth="1"/>
    <col min="11" max="11" width="9.42578125" style="1" customWidth="1"/>
    <col min="12" max="12" width="7.7109375" style="1" customWidth="1"/>
    <col min="13" max="13" width="6.140625" style="1" customWidth="1"/>
    <col min="14" max="14" width="8.28515625" style="1" customWidth="1"/>
    <col min="15" max="15" width="11.140625" style="1" customWidth="1"/>
    <col min="16" max="16" width="11.5703125" style="1" customWidth="1"/>
    <col min="17" max="17" width="12.140625" style="1" customWidth="1"/>
    <col min="18" max="18" width="9" style="1" customWidth="1"/>
    <col min="19" max="19" width="13" style="1" customWidth="1"/>
    <col min="20" max="20" width="10.7109375" style="1" customWidth="1"/>
    <col min="21" max="21" width="10.42578125" style="1" customWidth="1"/>
    <col min="22" max="22" width="11.42578125" style="1" customWidth="1"/>
    <col min="23" max="23" width="10.7109375" style="1" customWidth="1"/>
    <col min="24" max="24" width="8.42578125" style="1" customWidth="1"/>
    <col min="25" max="25" width="8.7109375" style="1" customWidth="1"/>
    <col min="26" max="26" width="9.5703125" style="1" customWidth="1"/>
    <col min="27" max="29" width="10" style="1"/>
    <col min="30" max="30" width="15.42578125" style="1" customWidth="1"/>
    <col min="31" max="16384" width="10" style="1"/>
  </cols>
  <sheetData>
    <row r="1" spans="1:34" s="2" customFormat="1" ht="48" customHeight="1">
      <c r="A1" s="3"/>
      <c r="B1" s="98" t="s">
        <v>497</v>
      </c>
      <c r="C1" s="98"/>
      <c r="D1" s="98"/>
      <c r="E1" s="98"/>
      <c r="F1" s="98"/>
      <c r="G1" s="98"/>
      <c r="H1" s="98"/>
      <c r="I1" s="98"/>
      <c r="J1" s="98"/>
      <c r="K1" s="98"/>
      <c r="L1" s="98"/>
      <c r="M1" s="3" t="s">
        <v>4</v>
      </c>
      <c r="N1" s="3"/>
      <c r="O1" s="3"/>
      <c r="P1" s="4"/>
      <c r="Q1" s="4"/>
      <c r="R1" s="4"/>
      <c r="Y1" s="5"/>
      <c r="Z1" s="5"/>
      <c r="AA1" s="6"/>
      <c r="AH1" s="7"/>
    </row>
    <row r="2" spans="1:34" ht="13.5" customHeight="1" thickBot="1"/>
    <row r="3" spans="1:34" ht="22.5" customHeight="1" thickTop="1" thickBot="1">
      <c r="B3" s="8" t="s">
        <v>5</v>
      </c>
      <c r="C3" s="9"/>
      <c r="D3" s="9"/>
      <c r="E3" s="9"/>
      <c r="F3" s="9"/>
      <c r="G3" s="9"/>
      <c r="H3" s="10"/>
      <c r="I3" s="10"/>
      <c r="J3" s="10"/>
      <c r="K3" s="10"/>
      <c r="L3" s="10"/>
      <c r="M3" s="10"/>
      <c r="N3" s="10"/>
      <c r="O3" s="10"/>
      <c r="P3" s="10"/>
      <c r="Q3" s="10"/>
      <c r="R3" s="10"/>
      <c r="S3" s="10"/>
      <c r="T3" s="10"/>
      <c r="U3" s="11"/>
    </row>
    <row r="4" spans="1:34" ht="51.75" customHeight="1" thickTop="1">
      <c r="B4" s="12" t="s">
        <v>6</v>
      </c>
      <c r="C4" s="13" t="s">
        <v>373</v>
      </c>
      <c r="D4" s="99" t="s">
        <v>374</v>
      </c>
      <c r="E4" s="99"/>
      <c r="F4" s="99"/>
      <c r="G4" s="99"/>
      <c r="H4" s="99"/>
      <c r="I4" s="14"/>
      <c r="J4" s="15" t="s">
        <v>9</v>
      </c>
      <c r="K4" s="16" t="s">
        <v>10</v>
      </c>
      <c r="L4" s="100" t="s">
        <v>1</v>
      </c>
      <c r="M4" s="100"/>
      <c r="N4" s="100"/>
      <c r="O4" s="100"/>
      <c r="P4" s="15" t="s">
        <v>11</v>
      </c>
      <c r="Q4" s="100" t="s">
        <v>12</v>
      </c>
      <c r="R4" s="100"/>
      <c r="S4" s="15" t="s">
        <v>13</v>
      </c>
      <c r="T4" s="100" t="s">
        <v>14</v>
      </c>
      <c r="U4" s="101"/>
    </row>
    <row r="5" spans="1:34" ht="15.75" customHeight="1">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c r="B6" s="17" t="s">
        <v>16</v>
      </c>
      <c r="C6" s="80" t="s">
        <v>17</v>
      </c>
      <c r="D6" s="80"/>
      <c r="E6" s="80"/>
      <c r="F6" s="80"/>
      <c r="G6" s="80"/>
      <c r="H6" s="18"/>
      <c r="I6" s="18"/>
      <c r="J6" s="18" t="s">
        <v>18</v>
      </c>
      <c r="K6" s="80" t="s">
        <v>258</v>
      </c>
      <c r="L6" s="80"/>
      <c r="M6" s="80"/>
      <c r="N6" s="19"/>
      <c r="O6" s="20" t="s">
        <v>20</v>
      </c>
      <c r="P6" s="80" t="s">
        <v>375</v>
      </c>
      <c r="Q6" s="80"/>
      <c r="R6" s="21"/>
      <c r="S6" s="20" t="s">
        <v>22</v>
      </c>
      <c r="T6" s="80" t="s">
        <v>376</v>
      </c>
      <c r="U6" s="81"/>
    </row>
    <row r="7" spans="1:34" ht="22.5" customHeight="1" thickTop="1" thickBot="1">
      <c r="B7" s="8" t="s">
        <v>24</v>
      </c>
      <c r="C7" s="9"/>
      <c r="D7" s="9"/>
      <c r="E7" s="9"/>
      <c r="F7" s="9"/>
      <c r="G7" s="9"/>
      <c r="H7" s="10"/>
      <c r="I7" s="10"/>
      <c r="J7" s="10"/>
      <c r="K7" s="10"/>
      <c r="L7" s="10"/>
      <c r="M7" s="10"/>
      <c r="N7" s="10"/>
      <c r="O7" s="10"/>
      <c r="P7" s="10"/>
      <c r="Q7" s="10"/>
      <c r="R7" s="10"/>
      <c r="S7" s="10"/>
      <c r="T7" s="10"/>
      <c r="U7" s="11"/>
    </row>
    <row r="8" spans="1:34" ht="16.5" customHeight="1" thickTop="1">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thickBot="1">
      <c r="A11" s="25"/>
      <c r="B11" s="26" t="s">
        <v>38</v>
      </c>
      <c r="C11" s="73" t="s">
        <v>377</v>
      </c>
      <c r="D11" s="73"/>
      <c r="E11" s="73"/>
      <c r="F11" s="73"/>
      <c r="G11" s="73"/>
      <c r="H11" s="73"/>
      <c r="I11" s="73" t="s">
        <v>378</v>
      </c>
      <c r="J11" s="73"/>
      <c r="K11" s="73"/>
      <c r="L11" s="73" t="s">
        <v>379</v>
      </c>
      <c r="M11" s="73"/>
      <c r="N11" s="73"/>
      <c r="O11" s="73"/>
      <c r="P11" s="27" t="s">
        <v>380</v>
      </c>
      <c r="Q11" s="27" t="s">
        <v>381</v>
      </c>
      <c r="R11" s="27">
        <v>41.39</v>
      </c>
      <c r="S11" s="27" t="s">
        <v>44</v>
      </c>
      <c r="T11" s="27" t="s">
        <v>44</v>
      </c>
      <c r="U11" s="28" t="str">
        <f>IF(ISERR((S11-T11)*100/S11+100),"N/A",(S11-T11)*100/S11+100)</f>
        <v>N/A</v>
      </c>
    </row>
    <row r="12" spans="1:34" ht="75" customHeight="1" thickTop="1" thickBot="1">
      <c r="A12" s="25"/>
      <c r="B12" s="26" t="s">
        <v>53</v>
      </c>
      <c r="C12" s="73" t="s">
        <v>382</v>
      </c>
      <c r="D12" s="73"/>
      <c r="E12" s="73"/>
      <c r="F12" s="73"/>
      <c r="G12" s="73"/>
      <c r="H12" s="73"/>
      <c r="I12" s="73" t="s">
        <v>383</v>
      </c>
      <c r="J12" s="73"/>
      <c r="K12" s="73"/>
      <c r="L12" s="73" t="s">
        <v>384</v>
      </c>
      <c r="M12" s="73"/>
      <c r="N12" s="73"/>
      <c r="O12" s="73"/>
      <c r="P12" s="27" t="s">
        <v>385</v>
      </c>
      <c r="Q12" s="27" t="s">
        <v>43</v>
      </c>
      <c r="R12" s="27">
        <v>93.33</v>
      </c>
      <c r="S12" s="27" t="s">
        <v>44</v>
      </c>
      <c r="T12" s="27" t="s">
        <v>44</v>
      </c>
      <c r="U12" s="28" t="str">
        <f t="shared" ref="U12:U24" si="0">IF(ISERR(T12/S12*100),"N/A",T12/S12*100)</f>
        <v>N/A</v>
      </c>
    </row>
    <row r="13" spans="1:34" ht="75" customHeight="1" thickTop="1">
      <c r="A13" s="25"/>
      <c r="B13" s="26" t="s">
        <v>63</v>
      </c>
      <c r="C13" s="73" t="s">
        <v>386</v>
      </c>
      <c r="D13" s="73"/>
      <c r="E13" s="73"/>
      <c r="F13" s="73"/>
      <c r="G13" s="73"/>
      <c r="H13" s="73"/>
      <c r="I13" s="73" t="s">
        <v>387</v>
      </c>
      <c r="J13" s="73"/>
      <c r="K13" s="73"/>
      <c r="L13" s="73" t="s">
        <v>388</v>
      </c>
      <c r="M13" s="73"/>
      <c r="N13" s="73"/>
      <c r="O13" s="73"/>
      <c r="P13" s="27" t="s">
        <v>57</v>
      </c>
      <c r="Q13" s="27" t="s">
        <v>131</v>
      </c>
      <c r="R13" s="27">
        <v>-24.68</v>
      </c>
      <c r="S13" s="27">
        <v>0</v>
      </c>
      <c r="T13" s="27">
        <v>-88.91</v>
      </c>
      <c r="U13" s="28" t="str">
        <f t="shared" si="0"/>
        <v>N/A</v>
      </c>
    </row>
    <row r="14" spans="1:34" ht="75" customHeight="1">
      <c r="A14" s="25"/>
      <c r="B14" s="29" t="s">
        <v>45</v>
      </c>
      <c r="C14" s="65" t="s">
        <v>389</v>
      </c>
      <c r="D14" s="65"/>
      <c r="E14" s="65"/>
      <c r="F14" s="65"/>
      <c r="G14" s="65"/>
      <c r="H14" s="65"/>
      <c r="I14" s="65" t="s">
        <v>390</v>
      </c>
      <c r="J14" s="65"/>
      <c r="K14" s="65"/>
      <c r="L14" s="65" t="s">
        <v>391</v>
      </c>
      <c r="M14" s="65"/>
      <c r="N14" s="65"/>
      <c r="O14" s="65"/>
      <c r="P14" s="30" t="s">
        <v>57</v>
      </c>
      <c r="Q14" s="30" t="s">
        <v>131</v>
      </c>
      <c r="R14" s="30">
        <v>105.44</v>
      </c>
      <c r="S14" s="30">
        <v>106.95</v>
      </c>
      <c r="T14" s="30">
        <v>81.400000000000006</v>
      </c>
      <c r="U14" s="31">
        <f t="shared" si="0"/>
        <v>76.110331930808798</v>
      </c>
    </row>
    <row r="15" spans="1:34" ht="75" customHeight="1" thickBot="1">
      <c r="A15" s="25"/>
      <c r="B15" s="29" t="s">
        <v>45</v>
      </c>
      <c r="C15" s="65" t="s">
        <v>392</v>
      </c>
      <c r="D15" s="65"/>
      <c r="E15" s="65"/>
      <c r="F15" s="65"/>
      <c r="G15" s="65"/>
      <c r="H15" s="65"/>
      <c r="I15" s="65" t="s">
        <v>393</v>
      </c>
      <c r="J15" s="65"/>
      <c r="K15" s="65"/>
      <c r="L15" s="65" t="s">
        <v>394</v>
      </c>
      <c r="M15" s="65"/>
      <c r="N15" s="65"/>
      <c r="O15" s="65"/>
      <c r="P15" s="30" t="s">
        <v>57</v>
      </c>
      <c r="Q15" s="30" t="s">
        <v>131</v>
      </c>
      <c r="R15" s="30">
        <v>434.02</v>
      </c>
      <c r="S15" s="30">
        <v>141.46</v>
      </c>
      <c r="T15" s="30">
        <v>410.59</v>
      </c>
      <c r="U15" s="31">
        <f t="shared" si="0"/>
        <v>290.25166124699558</v>
      </c>
    </row>
    <row r="16" spans="1:34" ht="75" customHeight="1" thickTop="1">
      <c r="A16" s="25"/>
      <c r="B16" s="26" t="s">
        <v>79</v>
      </c>
      <c r="C16" s="73" t="s">
        <v>395</v>
      </c>
      <c r="D16" s="73"/>
      <c r="E16" s="73"/>
      <c r="F16" s="73"/>
      <c r="G16" s="73"/>
      <c r="H16" s="73"/>
      <c r="I16" s="73" t="s">
        <v>396</v>
      </c>
      <c r="J16" s="73"/>
      <c r="K16" s="73"/>
      <c r="L16" s="73" t="s">
        <v>397</v>
      </c>
      <c r="M16" s="73"/>
      <c r="N16" s="73"/>
      <c r="O16" s="73"/>
      <c r="P16" s="27" t="s">
        <v>57</v>
      </c>
      <c r="Q16" s="27" t="s">
        <v>83</v>
      </c>
      <c r="R16" s="27">
        <v>100</v>
      </c>
      <c r="S16" s="27">
        <v>36.68</v>
      </c>
      <c r="T16" s="27">
        <v>24.15</v>
      </c>
      <c r="U16" s="28">
        <f t="shared" si="0"/>
        <v>65.839694656488547</v>
      </c>
    </row>
    <row r="17" spans="1:22" ht="75" customHeight="1">
      <c r="A17" s="25"/>
      <c r="B17" s="29" t="s">
        <v>45</v>
      </c>
      <c r="C17" s="65" t="s">
        <v>398</v>
      </c>
      <c r="D17" s="65"/>
      <c r="E17" s="65"/>
      <c r="F17" s="65"/>
      <c r="G17" s="65"/>
      <c r="H17" s="65"/>
      <c r="I17" s="65" t="s">
        <v>399</v>
      </c>
      <c r="J17" s="65"/>
      <c r="K17" s="65"/>
      <c r="L17" s="65" t="s">
        <v>400</v>
      </c>
      <c r="M17" s="65"/>
      <c r="N17" s="65"/>
      <c r="O17" s="65"/>
      <c r="P17" s="30" t="s">
        <v>57</v>
      </c>
      <c r="Q17" s="30" t="s">
        <v>83</v>
      </c>
      <c r="R17" s="30">
        <v>100</v>
      </c>
      <c r="S17" s="30">
        <v>28.73</v>
      </c>
      <c r="T17" s="30">
        <v>13.35</v>
      </c>
      <c r="U17" s="31">
        <f t="shared" si="0"/>
        <v>46.467107553080403</v>
      </c>
    </row>
    <row r="18" spans="1:22" ht="75" customHeight="1">
      <c r="A18" s="25"/>
      <c r="B18" s="29" t="s">
        <v>45</v>
      </c>
      <c r="C18" s="65" t="s">
        <v>401</v>
      </c>
      <c r="D18" s="65"/>
      <c r="E18" s="65"/>
      <c r="F18" s="65"/>
      <c r="G18" s="65"/>
      <c r="H18" s="65"/>
      <c r="I18" s="65" t="s">
        <v>402</v>
      </c>
      <c r="J18" s="65"/>
      <c r="K18" s="65"/>
      <c r="L18" s="65" t="s">
        <v>403</v>
      </c>
      <c r="M18" s="65"/>
      <c r="N18" s="65"/>
      <c r="O18" s="65"/>
      <c r="P18" s="30" t="s">
        <v>57</v>
      </c>
      <c r="Q18" s="30" t="s">
        <v>83</v>
      </c>
      <c r="R18" s="30">
        <v>100</v>
      </c>
      <c r="S18" s="30">
        <v>32</v>
      </c>
      <c r="T18" s="30">
        <v>15.6</v>
      </c>
      <c r="U18" s="31">
        <f t="shared" si="0"/>
        <v>48.75</v>
      </c>
    </row>
    <row r="19" spans="1:22" ht="75" customHeight="1">
      <c r="A19" s="25"/>
      <c r="B19" s="29" t="s">
        <v>45</v>
      </c>
      <c r="C19" s="65" t="s">
        <v>404</v>
      </c>
      <c r="D19" s="65"/>
      <c r="E19" s="65"/>
      <c r="F19" s="65"/>
      <c r="G19" s="65"/>
      <c r="H19" s="65"/>
      <c r="I19" s="65" t="s">
        <v>405</v>
      </c>
      <c r="J19" s="65"/>
      <c r="K19" s="65"/>
      <c r="L19" s="65" t="s">
        <v>406</v>
      </c>
      <c r="M19" s="65"/>
      <c r="N19" s="65"/>
      <c r="O19" s="65"/>
      <c r="P19" s="30" t="s">
        <v>57</v>
      </c>
      <c r="Q19" s="30" t="s">
        <v>83</v>
      </c>
      <c r="R19" s="30">
        <v>100</v>
      </c>
      <c r="S19" s="30">
        <v>28.25</v>
      </c>
      <c r="T19" s="30">
        <v>17.25</v>
      </c>
      <c r="U19" s="31">
        <f t="shared" si="0"/>
        <v>61.06194690265486</v>
      </c>
    </row>
    <row r="20" spans="1:22" ht="75" customHeight="1">
      <c r="A20" s="25"/>
      <c r="B20" s="29" t="s">
        <v>45</v>
      </c>
      <c r="C20" s="65" t="s">
        <v>407</v>
      </c>
      <c r="D20" s="65"/>
      <c r="E20" s="65"/>
      <c r="F20" s="65"/>
      <c r="G20" s="65"/>
      <c r="H20" s="65"/>
      <c r="I20" s="65" t="s">
        <v>408</v>
      </c>
      <c r="J20" s="65"/>
      <c r="K20" s="65"/>
      <c r="L20" s="65" t="s">
        <v>409</v>
      </c>
      <c r="M20" s="65"/>
      <c r="N20" s="65"/>
      <c r="O20" s="65"/>
      <c r="P20" s="30" t="s">
        <v>57</v>
      </c>
      <c r="Q20" s="30" t="s">
        <v>83</v>
      </c>
      <c r="R20" s="30">
        <v>100</v>
      </c>
      <c r="S20" s="30">
        <v>34.770000000000003</v>
      </c>
      <c r="T20" s="30">
        <v>15.02</v>
      </c>
      <c r="U20" s="31">
        <f t="shared" si="0"/>
        <v>43.198159332758117</v>
      </c>
    </row>
    <row r="21" spans="1:22" ht="75" customHeight="1">
      <c r="A21" s="25"/>
      <c r="B21" s="29" t="s">
        <v>45</v>
      </c>
      <c r="C21" s="65" t="s">
        <v>410</v>
      </c>
      <c r="D21" s="65"/>
      <c r="E21" s="65"/>
      <c r="F21" s="65"/>
      <c r="G21" s="65"/>
      <c r="H21" s="65"/>
      <c r="I21" s="65" t="s">
        <v>411</v>
      </c>
      <c r="J21" s="65"/>
      <c r="K21" s="65"/>
      <c r="L21" s="65" t="s">
        <v>412</v>
      </c>
      <c r="M21" s="65"/>
      <c r="N21" s="65"/>
      <c r="O21" s="65"/>
      <c r="P21" s="30" t="s">
        <v>57</v>
      </c>
      <c r="Q21" s="30" t="s">
        <v>413</v>
      </c>
      <c r="R21" s="30">
        <v>100</v>
      </c>
      <c r="S21" s="30" t="s">
        <v>44</v>
      </c>
      <c r="T21" s="30" t="s">
        <v>44</v>
      </c>
      <c r="U21" s="31" t="str">
        <f t="shared" si="0"/>
        <v>N/A</v>
      </c>
    </row>
    <row r="22" spans="1:22" ht="75" customHeight="1">
      <c r="A22" s="25"/>
      <c r="B22" s="29" t="s">
        <v>45</v>
      </c>
      <c r="C22" s="65" t="s">
        <v>414</v>
      </c>
      <c r="D22" s="65"/>
      <c r="E22" s="65"/>
      <c r="F22" s="65"/>
      <c r="G22" s="65"/>
      <c r="H22" s="65"/>
      <c r="I22" s="65" t="s">
        <v>415</v>
      </c>
      <c r="J22" s="65"/>
      <c r="K22" s="65"/>
      <c r="L22" s="65" t="s">
        <v>416</v>
      </c>
      <c r="M22" s="65"/>
      <c r="N22" s="65"/>
      <c r="O22" s="65"/>
      <c r="P22" s="30" t="s">
        <v>57</v>
      </c>
      <c r="Q22" s="30" t="s">
        <v>83</v>
      </c>
      <c r="R22" s="30">
        <v>113.92</v>
      </c>
      <c r="S22" s="30">
        <v>131.25</v>
      </c>
      <c r="T22" s="30">
        <v>172.92</v>
      </c>
      <c r="U22" s="31">
        <f t="shared" si="0"/>
        <v>131.74857142857141</v>
      </c>
    </row>
    <row r="23" spans="1:22" ht="75" customHeight="1">
      <c r="A23" s="25"/>
      <c r="B23" s="29" t="s">
        <v>45</v>
      </c>
      <c r="C23" s="65" t="s">
        <v>417</v>
      </c>
      <c r="D23" s="65"/>
      <c r="E23" s="65"/>
      <c r="F23" s="65"/>
      <c r="G23" s="65"/>
      <c r="H23" s="65"/>
      <c r="I23" s="65" t="s">
        <v>418</v>
      </c>
      <c r="J23" s="65"/>
      <c r="K23" s="65"/>
      <c r="L23" s="65" t="s">
        <v>419</v>
      </c>
      <c r="M23" s="65"/>
      <c r="N23" s="65"/>
      <c r="O23" s="65"/>
      <c r="P23" s="30" t="s">
        <v>57</v>
      </c>
      <c r="Q23" s="30" t="s">
        <v>83</v>
      </c>
      <c r="R23" s="30">
        <v>20</v>
      </c>
      <c r="S23" s="30">
        <v>21.56</v>
      </c>
      <c r="T23" s="30">
        <v>33.64</v>
      </c>
      <c r="U23" s="31">
        <f t="shared" si="0"/>
        <v>156.02968460111319</v>
      </c>
    </row>
    <row r="24" spans="1:22" ht="75" customHeight="1" thickBot="1">
      <c r="A24" s="25"/>
      <c r="B24" s="29" t="s">
        <v>45</v>
      </c>
      <c r="C24" s="65" t="s">
        <v>45</v>
      </c>
      <c r="D24" s="65"/>
      <c r="E24" s="65"/>
      <c r="F24" s="65"/>
      <c r="G24" s="65"/>
      <c r="H24" s="65"/>
      <c r="I24" s="65" t="s">
        <v>420</v>
      </c>
      <c r="J24" s="65"/>
      <c r="K24" s="65"/>
      <c r="L24" s="65" t="s">
        <v>421</v>
      </c>
      <c r="M24" s="65"/>
      <c r="N24" s="65"/>
      <c r="O24" s="65"/>
      <c r="P24" s="30" t="s">
        <v>57</v>
      </c>
      <c r="Q24" s="30" t="s">
        <v>83</v>
      </c>
      <c r="R24" s="30">
        <v>40.74</v>
      </c>
      <c r="S24" s="30">
        <v>38.380000000000003</v>
      </c>
      <c r="T24" s="30">
        <v>36.729999999999997</v>
      </c>
      <c r="U24" s="31">
        <f t="shared" si="0"/>
        <v>95.700885878061484</v>
      </c>
    </row>
    <row r="25" spans="1:22" ht="22.5" customHeight="1" thickTop="1" thickBot="1">
      <c r="B25" s="8" t="s">
        <v>90</v>
      </c>
      <c r="C25" s="9"/>
      <c r="D25" s="9"/>
      <c r="E25" s="9"/>
      <c r="F25" s="9"/>
      <c r="G25" s="9"/>
      <c r="H25" s="10"/>
      <c r="I25" s="10"/>
      <c r="J25" s="10"/>
      <c r="K25" s="10"/>
      <c r="L25" s="10"/>
      <c r="M25" s="10"/>
      <c r="N25" s="10"/>
      <c r="O25" s="10"/>
      <c r="P25" s="10"/>
      <c r="Q25" s="10"/>
      <c r="R25" s="10"/>
      <c r="S25" s="10"/>
      <c r="T25" s="10"/>
      <c r="U25" s="11"/>
      <c r="V25" s="33"/>
    </row>
    <row r="26" spans="1:22" ht="26.25" customHeight="1" thickTop="1">
      <c r="B26" s="34"/>
      <c r="C26" s="35"/>
      <c r="D26" s="35"/>
      <c r="E26" s="35"/>
      <c r="F26" s="35"/>
      <c r="G26" s="35"/>
      <c r="H26" s="36"/>
      <c r="I26" s="36"/>
      <c r="J26" s="36"/>
      <c r="K26" s="36"/>
      <c r="L26" s="36"/>
      <c r="M26" s="36"/>
      <c r="N26" s="36"/>
      <c r="O26" s="36"/>
      <c r="P26" s="37"/>
      <c r="Q26" s="38"/>
      <c r="R26" s="39" t="s">
        <v>91</v>
      </c>
      <c r="S26" s="22" t="s">
        <v>92</v>
      </c>
      <c r="T26" s="39" t="s">
        <v>93</v>
      </c>
      <c r="U26" s="22" t="s">
        <v>94</v>
      </c>
    </row>
    <row r="27" spans="1:22" ht="26.25" customHeight="1" thickBot="1">
      <c r="B27" s="40"/>
      <c r="C27" s="41"/>
      <c r="D27" s="41"/>
      <c r="E27" s="41"/>
      <c r="F27" s="41"/>
      <c r="G27" s="41"/>
      <c r="H27" s="42"/>
      <c r="I27" s="42"/>
      <c r="J27" s="42"/>
      <c r="K27" s="42"/>
      <c r="L27" s="42"/>
      <c r="M27" s="42"/>
      <c r="N27" s="42"/>
      <c r="O27" s="42"/>
      <c r="P27" s="43"/>
      <c r="Q27" s="44"/>
      <c r="R27" s="45" t="s">
        <v>95</v>
      </c>
      <c r="S27" s="44" t="s">
        <v>95</v>
      </c>
      <c r="T27" s="44" t="s">
        <v>95</v>
      </c>
      <c r="U27" s="44" t="s">
        <v>96</v>
      </c>
    </row>
    <row r="28" spans="1:22" ht="13.5" customHeight="1" thickBot="1">
      <c r="B28" s="66" t="s">
        <v>97</v>
      </c>
      <c r="C28" s="67"/>
      <c r="D28" s="67"/>
      <c r="E28" s="46"/>
      <c r="F28" s="46"/>
      <c r="G28" s="46"/>
      <c r="H28" s="47"/>
      <c r="I28" s="47"/>
      <c r="J28" s="47"/>
      <c r="K28" s="47"/>
      <c r="L28" s="47"/>
      <c r="M28" s="47"/>
      <c r="N28" s="47"/>
      <c r="O28" s="47"/>
      <c r="P28" s="48"/>
      <c r="Q28" s="48"/>
      <c r="R28" s="49" t="str">
        <f t="shared" ref="R28:T29" si="1">"N/D"</f>
        <v>N/D</v>
      </c>
      <c r="S28" s="49" t="str">
        <f t="shared" si="1"/>
        <v>N/D</v>
      </c>
      <c r="T28" s="49" t="str">
        <f t="shared" si="1"/>
        <v>N/D</v>
      </c>
      <c r="U28" s="50" t="str">
        <f>+IF(ISERR(T28/S28*100),"N/A",T28/S28*100)</f>
        <v>N/A</v>
      </c>
    </row>
    <row r="29" spans="1:22" ht="13.5" customHeight="1" thickBot="1">
      <c r="B29" s="68" t="s">
        <v>98</v>
      </c>
      <c r="C29" s="69"/>
      <c r="D29" s="69"/>
      <c r="E29" s="51"/>
      <c r="F29" s="51"/>
      <c r="G29" s="51"/>
      <c r="H29" s="52"/>
      <c r="I29" s="52"/>
      <c r="J29" s="52"/>
      <c r="K29" s="52"/>
      <c r="L29" s="52"/>
      <c r="M29" s="52"/>
      <c r="N29" s="52"/>
      <c r="O29" s="52"/>
      <c r="P29" s="53"/>
      <c r="Q29" s="53"/>
      <c r="R29" s="49" t="str">
        <f t="shared" si="1"/>
        <v>N/D</v>
      </c>
      <c r="S29" s="49" t="str">
        <f t="shared" si="1"/>
        <v>N/D</v>
      </c>
      <c r="T29" s="49" t="str">
        <f t="shared" si="1"/>
        <v>N/D</v>
      </c>
      <c r="U29" s="50" t="str">
        <f>+IF(ISERR(T29/S29*100),"N/A",T29/S29*100)</f>
        <v>N/A</v>
      </c>
    </row>
    <row r="30" spans="1:22" ht="14.85" customHeight="1" thickTop="1" thickBot="1">
      <c r="B30" s="8" t="s">
        <v>99</v>
      </c>
      <c r="C30" s="9"/>
      <c r="D30" s="9"/>
      <c r="E30" s="9"/>
      <c r="F30" s="9"/>
      <c r="G30" s="9"/>
      <c r="H30" s="10"/>
      <c r="I30" s="10"/>
      <c r="J30" s="10"/>
      <c r="K30" s="10"/>
      <c r="L30" s="10"/>
      <c r="M30" s="10"/>
      <c r="N30" s="10"/>
      <c r="O30" s="10"/>
      <c r="P30" s="10"/>
      <c r="Q30" s="10"/>
      <c r="R30" s="10"/>
      <c r="S30" s="10"/>
      <c r="T30" s="10"/>
      <c r="U30" s="11"/>
    </row>
    <row r="31" spans="1:22" ht="44.25" customHeight="1" thickTop="1">
      <c r="B31" s="70" t="s">
        <v>100</v>
      </c>
      <c r="C31" s="71"/>
      <c r="D31" s="71"/>
      <c r="E31" s="71"/>
      <c r="F31" s="71"/>
      <c r="G31" s="71"/>
      <c r="H31" s="71"/>
      <c r="I31" s="71"/>
      <c r="J31" s="71"/>
      <c r="K31" s="71"/>
      <c r="L31" s="71"/>
      <c r="M31" s="71"/>
      <c r="N31" s="71"/>
      <c r="O31" s="71"/>
      <c r="P31" s="71"/>
      <c r="Q31" s="71"/>
      <c r="R31" s="71"/>
      <c r="S31" s="71"/>
      <c r="T31" s="71"/>
      <c r="U31" s="72"/>
    </row>
    <row r="32" spans="1:22" ht="34.5" customHeight="1">
      <c r="B32" s="59" t="s">
        <v>422</v>
      </c>
      <c r="C32" s="60"/>
      <c r="D32" s="60"/>
      <c r="E32" s="60"/>
      <c r="F32" s="60"/>
      <c r="G32" s="60"/>
      <c r="H32" s="60"/>
      <c r="I32" s="60"/>
      <c r="J32" s="60"/>
      <c r="K32" s="60"/>
      <c r="L32" s="60"/>
      <c r="M32" s="60"/>
      <c r="N32" s="60"/>
      <c r="O32" s="60"/>
      <c r="P32" s="60"/>
      <c r="Q32" s="60"/>
      <c r="R32" s="60"/>
      <c r="S32" s="60"/>
      <c r="T32" s="60"/>
      <c r="U32" s="61"/>
    </row>
    <row r="33" spans="2:21" ht="34.5" customHeight="1">
      <c r="B33" s="59" t="s">
        <v>423</v>
      </c>
      <c r="C33" s="60"/>
      <c r="D33" s="60"/>
      <c r="E33" s="60"/>
      <c r="F33" s="60"/>
      <c r="G33" s="60"/>
      <c r="H33" s="60"/>
      <c r="I33" s="60"/>
      <c r="J33" s="60"/>
      <c r="K33" s="60"/>
      <c r="L33" s="60"/>
      <c r="M33" s="60"/>
      <c r="N33" s="60"/>
      <c r="O33" s="60"/>
      <c r="P33" s="60"/>
      <c r="Q33" s="60"/>
      <c r="R33" s="60"/>
      <c r="S33" s="60"/>
      <c r="T33" s="60"/>
      <c r="U33" s="61"/>
    </row>
    <row r="34" spans="2:21" ht="165.75" customHeight="1">
      <c r="B34" s="59" t="s">
        <v>424</v>
      </c>
      <c r="C34" s="60"/>
      <c r="D34" s="60"/>
      <c r="E34" s="60"/>
      <c r="F34" s="60"/>
      <c r="G34" s="60"/>
      <c r="H34" s="60"/>
      <c r="I34" s="60"/>
      <c r="J34" s="60"/>
      <c r="K34" s="60"/>
      <c r="L34" s="60"/>
      <c r="M34" s="60"/>
      <c r="N34" s="60"/>
      <c r="O34" s="60"/>
      <c r="P34" s="60"/>
      <c r="Q34" s="60"/>
      <c r="R34" s="60"/>
      <c r="S34" s="60"/>
      <c r="T34" s="60"/>
      <c r="U34" s="61"/>
    </row>
    <row r="35" spans="2:21" ht="84.6" customHeight="1">
      <c r="B35" s="59" t="s">
        <v>425</v>
      </c>
      <c r="C35" s="60"/>
      <c r="D35" s="60"/>
      <c r="E35" s="60"/>
      <c r="F35" s="60"/>
      <c r="G35" s="60"/>
      <c r="H35" s="60"/>
      <c r="I35" s="60"/>
      <c r="J35" s="60"/>
      <c r="K35" s="60"/>
      <c r="L35" s="60"/>
      <c r="M35" s="60"/>
      <c r="N35" s="60"/>
      <c r="O35" s="60"/>
      <c r="P35" s="60"/>
      <c r="Q35" s="60"/>
      <c r="R35" s="60"/>
      <c r="S35" s="60"/>
      <c r="T35" s="60"/>
      <c r="U35" s="61"/>
    </row>
    <row r="36" spans="2:21" ht="78" customHeight="1">
      <c r="B36" s="59" t="s">
        <v>426</v>
      </c>
      <c r="C36" s="60"/>
      <c r="D36" s="60"/>
      <c r="E36" s="60"/>
      <c r="F36" s="60"/>
      <c r="G36" s="60"/>
      <c r="H36" s="60"/>
      <c r="I36" s="60"/>
      <c r="J36" s="60"/>
      <c r="K36" s="60"/>
      <c r="L36" s="60"/>
      <c r="M36" s="60"/>
      <c r="N36" s="60"/>
      <c r="O36" s="60"/>
      <c r="P36" s="60"/>
      <c r="Q36" s="60"/>
      <c r="R36" s="60"/>
      <c r="S36" s="60"/>
      <c r="T36" s="60"/>
      <c r="U36" s="61"/>
    </row>
    <row r="37" spans="2:21" ht="131.85" customHeight="1">
      <c r="B37" s="59" t="s">
        <v>427</v>
      </c>
      <c r="C37" s="60"/>
      <c r="D37" s="60"/>
      <c r="E37" s="60"/>
      <c r="F37" s="60"/>
      <c r="G37" s="60"/>
      <c r="H37" s="60"/>
      <c r="I37" s="60"/>
      <c r="J37" s="60"/>
      <c r="K37" s="60"/>
      <c r="L37" s="60"/>
      <c r="M37" s="60"/>
      <c r="N37" s="60"/>
      <c r="O37" s="60"/>
      <c r="P37" s="60"/>
      <c r="Q37" s="60"/>
      <c r="R37" s="60"/>
      <c r="S37" s="60"/>
      <c r="T37" s="60"/>
      <c r="U37" s="61"/>
    </row>
    <row r="38" spans="2:21" ht="131.25" customHeight="1">
      <c r="B38" s="59" t="s">
        <v>428</v>
      </c>
      <c r="C38" s="60"/>
      <c r="D38" s="60"/>
      <c r="E38" s="60"/>
      <c r="F38" s="60"/>
      <c r="G38" s="60"/>
      <c r="H38" s="60"/>
      <c r="I38" s="60"/>
      <c r="J38" s="60"/>
      <c r="K38" s="60"/>
      <c r="L38" s="60"/>
      <c r="M38" s="60"/>
      <c r="N38" s="60"/>
      <c r="O38" s="60"/>
      <c r="P38" s="60"/>
      <c r="Q38" s="60"/>
      <c r="R38" s="60"/>
      <c r="S38" s="60"/>
      <c r="T38" s="60"/>
      <c r="U38" s="61"/>
    </row>
    <row r="39" spans="2:21" ht="139.69999999999999" customHeight="1">
      <c r="B39" s="59" t="s">
        <v>429</v>
      </c>
      <c r="C39" s="60"/>
      <c r="D39" s="60"/>
      <c r="E39" s="60"/>
      <c r="F39" s="60"/>
      <c r="G39" s="60"/>
      <c r="H39" s="60"/>
      <c r="I39" s="60"/>
      <c r="J39" s="60"/>
      <c r="K39" s="60"/>
      <c r="L39" s="60"/>
      <c r="M39" s="60"/>
      <c r="N39" s="60"/>
      <c r="O39" s="60"/>
      <c r="P39" s="60"/>
      <c r="Q39" s="60"/>
      <c r="R39" s="60"/>
      <c r="S39" s="60"/>
      <c r="T39" s="60"/>
      <c r="U39" s="61"/>
    </row>
    <row r="40" spans="2:21" ht="143.44999999999999" customHeight="1">
      <c r="B40" s="59" t="s">
        <v>430</v>
      </c>
      <c r="C40" s="60"/>
      <c r="D40" s="60"/>
      <c r="E40" s="60"/>
      <c r="F40" s="60"/>
      <c r="G40" s="60"/>
      <c r="H40" s="60"/>
      <c r="I40" s="60"/>
      <c r="J40" s="60"/>
      <c r="K40" s="60"/>
      <c r="L40" s="60"/>
      <c r="M40" s="60"/>
      <c r="N40" s="60"/>
      <c r="O40" s="60"/>
      <c r="P40" s="60"/>
      <c r="Q40" s="60"/>
      <c r="R40" s="60"/>
      <c r="S40" s="60"/>
      <c r="T40" s="60"/>
      <c r="U40" s="61"/>
    </row>
    <row r="41" spans="2:21" ht="138.94999999999999" customHeight="1">
      <c r="B41" s="59" t="s">
        <v>431</v>
      </c>
      <c r="C41" s="60"/>
      <c r="D41" s="60"/>
      <c r="E41" s="60"/>
      <c r="F41" s="60"/>
      <c r="G41" s="60"/>
      <c r="H41" s="60"/>
      <c r="I41" s="60"/>
      <c r="J41" s="60"/>
      <c r="K41" s="60"/>
      <c r="L41" s="60"/>
      <c r="M41" s="60"/>
      <c r="N41" s="60"/>
      <c r="O41" s="60"/>
      <c r="P41" s="60"/>
      <c r="Q41" s="60"/>
      <c r="R41" s="60"/>
      <c r="S41" s="60"/>
      <c r="T41" s="60"/>
      <c r="U41" s="61"/>
    </row>
    <row r="42" spans="2:21" ht="34.5" customHeight="1">
      <c r="B42" s="59" t="s">
        <v>432</v>
      </c>
      <c r="C42" s="60"/>
      <c r="D42" s="60"/>
      <c r="E42" s="60"/>
      <c r="F42" s="60"/>
      <c r="G42" s="60"/>
      <c r="H42" s="60"/>
      <c r="I42" s="60"/>
      <c r="J42" s="60"/>
      <c r="K42" s="60"/>
      <c r="L42" s="60"/>
      <c r="M42" s="60"/>
      <c r="N42" s="60"/>
      <c r="O42" s="60"/>
      <c r="P42" s="60"/>
      <c r="Q42" s="60"/>
      <c r="R42" s="60"/>
      <c r="S42" s="60"/>
      <c r="T42" s="60"/>
      <c r="U42" s="61"/>
    </row>
    <row r="43" spans="2:21" ht="89.85" customHeight="1">
      <c r="B43" s="59" t="s">
        <v>433</v>
      </c>
      <c r="C43" s="60"/>
      <c r="D43" s="60"/>
      <c r="E43" s="60"/>
      <c r="F43" s="60"/>
      <c r="G43" s="60"/>
      <c r="H43" s="60"/>
      <c r="I43" s="60"/>
      <c r="J43" s="60"/>
      <c r="K43" s="60"/>
      <c r="L43" s="60"/>
      <c r="M43" s="60"/>
      <c r="N43" s="60"/>
      <c r="O43" s="60"/>
      <c r="P43" s="60"/>
      <c r="Q43" s="60"/>
      <c r="R43" s="60"/>
      <c r="S43" s="60"/>
      <c r="T43" s="60"/>
      <c r="U43" s="61"/>
    </row>
    <row r="44" spans="2:21" ht="87.95" customHeight="1">
      <c r="B44" s="59" t="s">
        <v>434</v>
      </c>
      <c r="C44" s="60"/>
      <c r="D44" s="60"/>
      <c r="E44" s="60"/>
      <c r="F44" s="60"/>
      <c r="G44" s="60"/>
      <c r="H44" s="60"/>
      <c r="I44" s="60"/>
      <c r="J44" s="60"/>
      <c r="K44" s="60"/>
      <c r="L44" s="60"/>
      <c r="M44" s="60"/>
      <c r="N44" s="60"/>
      <c r="O44" s="60"/>
      <c r="P44" s="60"/>
      <c r="Q44" s="60"/>
      <c r="R44" s="60"/>
      <c r="S44" s="60"/>
      <c r="T44" s="60"/>
      <c r="U44" s="61"/>
    </row>
    <row r="45" spans="2:21" ht="70.7" customHeight="1" thickBot="1">
      <c r="B45" s="62" t="s">
        <v>435</v>
      </c>
      <c r="C45" s="63"/>
      <c r="D45" s="63"/>
      <c r="E45" s="63"/>
      <c r="F45" s="63"/>
      <c r="G45" s="63"/>
      <c r="H45" s="63"/>
      <c r="I45" s="63"/>
      <c r="J45" s="63"/>
      <c r="K45" s="63"/>
      <c r="L45" s="63"/>
      <c r="M45" s="63"/>
      <c r="N45" s="63"/>
      <c r="O45" s="63"/>
      <c r="P45" s="63"/>
      <c r="Q45" s="63"/>
      <c r="R45" s="63"/>
      <c r="S45" s="63"/>
      <c r="T45" s="63"/>
      <c r="U45" s="64"/>
    </row>
  </sheetData>
  <mergeCells count="80">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C20:H20"/>
    <mergeCell ref="I20:K20"/>
    <mergeCell ref="L20:O20"/>
    <mergeCell ref="C21:H21"/>
    <mergeCell ref="I21:K21"/>
    <mergeCell ref="L21:O21"/>
    <mergeCell ref="C22:H22"/>
    <mergeCell ref="I22:K22"/>
    <mergeCell ref="L22:O22"/>
    <mergeCell ref="C23:H23"/>
    <mergeCell ref="I23:K23"/>
    <mergeCell ref="L23:O23"/>
    <mergeCell ref="B37:U37"/>
    <mergeCell ref="C24:H24"/>
    <mergeCell ref="I24:K24"/>
    <mergeCell ref="L24:O24"/>
    <mergeCell ref="B28:D28"/>
    <mergeCell ref="B29:D29"/>
    <mergeCell ref="B31:U31"/>
    <mergeCell ref="B32:U32"/>
    <mergeCell ref="B33:U33"/>
    <mergeCell ref="B34:U34"/>
    <mergeCell ref="B35:U35"/>
    <mergeCell ref="B36:U36"/>
    <mergeCell ref="B44:U44"/>
    <mergeCell ref="B45:U45"/>
    <mergeCell ref="B38:U38"/>
    <mergeCell ref="B39:U39"/>
    <mergeCell ref="B40:U40"/>
    <mergeCell ref="B41:U41"/>
    <mergeCell ref="B42:U42"/>
    <mergeCell ref="B43:U43"/>
  </mergeCells>
  <printOptions horizontalCentered="1"/>
  <pageMargins left="0.78740157480314965" right="0.78740157480314965" top="0.98425196850393704" bottom="0.98425196850393704" header="0" footer="0.39370078740157483"/>
  <pageSetup scale="72" fitToHeight="10" orientation="landscape" r:id="rId1"/>
  <headerFooter>
    <oddFooter>&amp;R&amp;P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1"/>
    <pageSetUpPr fitToPage="1"/>
  </sheetPr>
  <dimension ref="A1:AH27"/>
  <sheetViews>
    <sheetView view="pageBreakPreview" zoomScale="80" zoomScaleNormal="80" zoomScaleSheetLayoutView="80" workbookViewId="0">
      <selection activeCell="B2" sqref="B2"/>
    </sheetView>
  </sheetViews>
  <sheetFormatPr baseColWidth="10" defaultColWidth="10" defaultRowHeight="12.75"/>
  <cols>
    <col min="1" max="1" width="3.42578125" style="1" customWidth="1"/>
    <col min="2" max="2" width="13.7109375" style="1" customWidth="1"/>
    <col min="3" max="3" width="5.85546875" style="1" customWidth="1"/>
    <col min="4" max="4" width="8.5703125" style="1" customWidth="1"/>
    <col min="5" max="5" width="9.7109375" style="1" customWidth="1"/>
    <col min="6" max="6" width="4.42578125" style="1" customWidth="1"/>
    <col min="7" max="7" width="0.28515625" style="1" customWidth="1"/>
    <col min="8" max="8" width="2.28515625" style="1" customWidth="1"/>
    <col min="9" max="9" width="6.5703125" style="1" customWidth="1"/>
    <col min="10" max="10" width="7.85546875" style="1" customWidth="1"/>
    <col min="11" max="11" width="9.42578125" style="1" customWidth="1"/>
    <col min="12" max="12" width="7.7109375" style="1" customWidth="1"/>
    <col min="13" max="13" width="6.140625" style="1" customWidth="1"/>
    <col min="14" max="14" width="8.28515625" style="1" customWidth="1"/>
    <col min="15" max="15" width="11.140625" style="1" customWidth="1"/>
    <col min="16" max="16" width="11.5703125" style="1" customWidth="1"/>
    <col min="17" max="17" width="12.140625" style="1" customWidth="1"/>
    <col min="18" max="18" width="9" style="1" customWidth="1"/>
    <col min="19" max="19" width="13" style="1" customWidth="1"/>
    <col min="20" max="20" width="10.7109375" style="1" customWidth="1"/>
    <col min="21" max="21" width="10.42578125" style="1" customWidth="1"/>
    <col min="22" max="22" width="11.42578125" style="1" customWidth="1"/>
    <col min="23" max="23" width="10.7109375" style="1" customWidth="1"/>
    <col min="24" max="24" width="8.42578125" style="1" customWidth="1"/>
    <col min="25" max="25" width="8.7109375" style="1" customWidth="1"/>
    <col min="26" max="26" width="9.5703125" style="1" customWidth="1"/>
    <col min="27" max="29" width="10" style="1"/>
    <col min="30" max="30" width="15.42578125" style="1" customWidth="1"/>
    <col min="31" max="16384" width="10" style="1"/>
  </cols>
  <sheetData>
    <row r="1" spans="1:34" s="2" customFormat="1" ht="48" customHeight="1">
      <c r="A1" s="3"/>
      <c r="B1" s="98" t="s">
        <v>497</v>
      </c>
      <c r="C1" s="98"/>
      <c r="D1" s="98"/>
      <c r="E1" s="98"/>
      <c r="F1" s="98"/>
      <c r="G1" s="98"/>
      <c r="H1" s="98"/>
      <c r="I1" s="98"/>
      <c r="J1" s="98"/>
      <c r="K1" s="98"/>
      <c r="L1" s="98"/>
      <c r="M1" s="3" t="s">
        <v>4</v>
      </c>
      <c r="N1" s="3"/>
      <c r="O1" s="3"/>
      <c r="P1" s="4"/>
      <c r="Q1" s="4"/>
      <c r="R1" s="4"/>
      <c r="Y1" s="5"/>
      <c r="Z1" s="5"/>
      <c r="AA1" s="6"/>
      <c r="AH1" s="7"/>
    </row>
    <row r="2" spans="1:34" ht="13.5" customHeight="1" thickBot="1"/>
    <row r="3" spans="1:34" ht="22.5" customHeight="1" thickTop="1" thickBot="1">
      <c r="B3" s="8" t="s">
        <v>5</v>
      </c>
      <c r="C3" s="9"/>
      <c r="D3" s="9"/>
      <c r="E3" s="9"/>
      <c r="F3" s="9"/>
      <c r="G3" s="9"/>
      <c r="H3" s="10"/>
      <c r="I3" s="10"/>
      <c r="J3" s="10"/>
      <c r="K3" s="10"/>
      <c r="L3" s="10"/>
      <c r="M3" s="10"/>
      <c r="N3" s="10"/>
      <c r="O3" s="10"/>
      <c r="P3" s="10"/>
      <c r="Q3" s="10"/>
      <c r="R3" s="10"/>
      <c r="S3" s="10"/>
      <c r="T3" s="10"/>
      <c r="U3" s="11"/>
    </row>
    <row r="4" spans="1:34" ht="51.75" customHeight="1" thickTop="1">
      <c r="B4" s="12" t="s">
        <v>6</v>
      </c>
      <c r="C4" s="13" t="s">
        <v>436</v>
      </c>
      <c r="D4" s="99" t="s">
        <v>437</v>
      </c>
      <c r="E4" s="99"/>
      <c r="F4" s="99"/>
      <c r="G4" s="99"/>
      <c r="H4" s="99"/>
      <c r="I4" s="14"/>
      <c r="J4" s="15" t="s">
        <v>9</v>
      </c>
      <c r="K4" s="16" t="s">
        <v>10</v>
      </c>
      <c r="L4" s="100" t="s">
        <v>1</v>
      </c>
      <c r="M4" s="100"/>
      <c r="N4" s="100"/>
      <c r="O4" s="100"/>
      <c r="P4" s="15" t="s">
        <v>11</v>
      </c>
      <c r="Q4" s="100" t="s">
        <v>12</v>
      </c>
      <c r="R4" s="100"/>
      <c r="S4" s="15" t="s">
        <v>13</v>
      </c>
      <c r="T4" s="100" t="s">
        <v>14</v>
      </c>
      <c r="U4" s="101"/>
    </row>
    <row r="5" spans="1:34" ht="15.75" customHeight="1">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c r="B6" s="17" t="s">
        <v>16</v>
      </c>
      <c r="C6" s="80" t="s">
        <v>17</v>
      </c>
      <c r="D6" s="80"/>
      <c r="E6" s="80"/>
      <c r="F6" s="80"/>
      <c r="G6" s="80"/>
      <c r="H6" s="18"/>
      <c r="I6" s="18"/>
      <c r="J6" s="18" t="s">
        <v>18</v>
      </c>
      <c r="K6" s="80" t="s">
        <v>19</v>
      </c>
      <c r="L6" s="80"/>
      <c r="M6" s="80"/>
      <c r="N6" s="19"/>
      <c r="O6" s="20" t="s">
        <v>20</v>
      </c>
      <c r="P6" s="80" t="s">
        <v>21</v>
      </c>
      <c r="Q6" s="80"/>
      <c r="R6" s="21"/>
      <c r="S6" s="20" t="s">
        <v>22</v>
      </c>
      <c r="T6" s="80" t="s">
        <v>119</v>
      </c>
      <c r="U6" s="81"/>
    </row>
    <row r="7" spans="1:34" ht="22.5" customHeight="1" thickTop="1" thickBot="1">
      <c r="B7" s="8" t="s">
        <v>24</v>
      </c>
      <c r="C7" s="9"/>
      <c r="D7" s="9"/>
      <c r="E7" s="9"/>
      <c r="F7" s="9"/>
      <c r="G7" s="9"/>
      <c r="H7" s="10"/>
      <c r="I7" s="10"/>
      <c r="J7" s="10"/>
      <c r="K7" s="10"/>
      <c r="L7" s="10"/>
      <c r="M7" s="10"/>
      <c r="N7" s="10"/>
      <c r="O7" s="10"/>
      <c r="P7" s="10"/>
      <c r="Q7" s="10"/>
      <c r="R7" s="10"/>
      <c r="S7" s="10"/>
      <c r="T7" s="10"/>
      <c r="U7" s="11"/>
    </row>
    <row r="8" spans="1:34" ht="16.5" customHeight="1" thickTop="1">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thickBot="1">
      <c r="A11" s="25"/>
      <c r="B11" s="26" t="s">
        <v>38</v>
      </c>
      <c r="C11" s="73" t="s">
        <v>438</v>
      </c>
      <c r="D11" s="73"/>
      <c r="E11" s="73"/>
      <c r="F11" s="73"/>
      <c r="G11" s="73"/>
      <c r="H11" s="73"/>
      <c r="I11" s="73" t="s">
        <v>439</v>
      </c>
      <c r="J11" s="73"/>
      <c r="K11" s="73"/>
      <c r="L11" s="73" t="s">
        <v>51</v>
      </c>
      <c r="M11" s="73"/>
      <c r="N11" s="73"/>
      <c r="O11" s="73"/>
      <c r="P11" s="27" t="s">
        <v>52</v>
      </c>
      <c r="Q11" s="27" t="s">
        <v>43</v>
      </c>
      <c r="R11" s="54">
        <v>79.48</v>
      </c>
      <c r="S11" s="54" t="s">
        <v>44</v>
      </c>
      <c r="T11" s="54" t="s">
        <v>44</v>
      </c>
      <c r="U11" s="28" t="str">
        <f>IF(ISERR(T11/S11*100),"N/A",T11/S11*100)</f>
        <v>N/A</v>
      </c>
    </row>
    <row r="12" spans="1:34" ht="75" customHeight="1" thickTop="1">
      <c r="A12" s="25"/>
      <c r="B12" s="26" t="s">
        <v>53</v>
      </c>
      <c r="C12" s="73" t="s">
        <v>440</v>
      </c>
      <c r="D12" s="73"/>
      <c r="E12" s="73"/>
      <c r="F12" s="73"/>
      <c r="G12" s="73"/>
      <c r="H12" s="73"/>
      <c r="I12" s="73" t="s">
        <v>441</v>
      </c>
      <c r="J12" s="73"/>
      <c r="K12" s="73"/>
      <c r="L12" s="73" t="s">
        <v>442</v>
      </c>
      <c r="M12" s="73"/>
      <c r="N12" s="73"/>
      <c r="O12" s="73"/>
      <c r="P12" s="27" t="s">
        <v>443</v>
      </c>
      <c r="Q12" s="27" t="s">
        <v>43</v>
      </c>
      <c r="R12" s="27">
        <v>0.96</v>
      </c>
      <c r="S12" s="27" t="s">
        <v>44</v>
      </c>
      <c r="T12" s="27" t="s">
        <v>44</v>
      </c>
      <c r="U12" s="28" t="str">
        <f>IF(ISERR(T12/S12*100),"N/A",T12/S12*100)</f>
        <v>N/A</v>
      </c>
    </row>
    <row r="13" spans="1:34" ht="75" customHeight="1" thickBot="1">
      <c r="A13" s="25"/>
      <c r="B13" s="29" t="s">
        <v>45</v>
      </c>
      <c r="C13" s="65" t="s">
        <v>45</v>
      </c>
      <c r="D13" s="65"/>
      <c r="E13" s="65"/>
      <c r="F13" s="65"/>
      <c r="G13" s="65"/>
      <c r="H13" s="65"/>
      <c r="I13" s="65" t="s">
        <v>444</v>
      </c>
      <c r="J13" s="65"/>
      <c r="K13" s="65"/>
      <c r="L13" s="65" t="s">
        <v>445</v>
      </c>
      <c r="M13" s="65"/>
      <c r="N13" s="65"/>
      <c r="O13" s="65"/>
      <c r="P13" s="30" t="s">
        <v>446</v>
      </c>
      <c r="Q13" s="30" t="s">
        <v>43</v>
      </c>
      <c r="R13" s="30">
        <v>0.69</v>
      </c>
      <c r="S13" s="30" t="s">
        <v>44</v>
      </c>
      <c r="T13" s="30" t="s">
        <v>44</v>
      </c>
      <c r="U13" s="31" t="str">
        <f>IF(ISERR(T13/S13*100),"N/A",T13/S13*100)</f>
        <v>N/A</v>
      </c>
    </row>
    <row r="14" spans="1:34" ht="75" customHeight="1" thickTop="1" thickBot="1">
      <c r="A14" s="25"/>
      <c r="B14" s="26" t="s">
        <v>63</v>
      </c>
      <c r="C14" s="73" t="s">
        <v>447</v>
      </c>
      <c r="D14" s="73"/>
      <c r="E14" s="73"/>
      <c r="F14" s="73"/>
      <c r="G14" s="73"/>
      <c r="H14" s="73"/>
      <c r="I14" s="73" t="s">
        <v>448</v>
      </c>
      <c r="J14" s="73"/>
      <c r="K14" s="73"/>
      <c r="L14" s="73" t="s">
        <v>449</v>
      </c>
      <c r="M14" s="73"/>
      <c r="N14" s="73"/>
      <c r="O14" s="73"/>
      <c r="P14" s="27" t="s">
        <v>450</v>
      </c>
      <c r="Q14" s="27" t="s">
        <v>203</v>
      </c>
      <c r="R14" s="27">
        <v>100</v>
      </c>
      <c r="S14" s="27" t="s">
        <v>44</v>
      </c>
      <c r="T14" s="27" t="s">
        <v>44</v>
      </c>
      <c r="U14" s="28" t="str">
        <f>IF(ISERR(T14/S14*100),"N/A",T14/S14*100)</f>
        <v>N/A</v>
      </c>
    </row>
    <row r="15" spans="1:34" ht="75" customHeight="1" thickTop="1" thickBot="1">
      <c r="A15" s="25"/>
      <c r="B15" s="26" t="s">
        <v>79</v>
      </c>
      <c r="C15" s="73" t="s">
        <v>451</v>
      </c>
      <c r="D15" s="73"/>
      <c r="E15" s="73"/>
      <c r="F15" s="73"/>
      <c r="G15" s="73"/>
      <c r="H15" s="73"/>
      <c r="I15" s="73" t="s">
        <v>452</v>
      </c>
      <c r="J15" s="73"/>
      <c r="K15" s="73"/>
      <c r="L15" s="73" t="s">
        <v>453</v>
      </c>
      <c r="M15" s="73"/>
      <c r="N15" s="73"/>
      <c r="O15" s="73"/>
      <c r="P15" s="27" t="s">
        <v>57</v>
      </c>
      <c r="Q15" s="27" t="s">
        <v>203</v>
      </c>
      <c r="R15" s="27">
        <v>100</v>
      </c>
      <c r="S15" s="27" t="s">
        <v>44</v>
      </c>
      <c r="T15" s="27" t="s">
        <v>44</v>
      </c>
      <c r="U15" s="28" t="str">
        <f>IF(ISERR(T15/S15*100),"N/A",T15/S15*100)</f>
        <v>N/A</v>
      </c>
    </row>
    <row r="16" spans="1:34" ht="22.5" customHeight="1" thickTop="1" thickBot="1">
      <c r="B16" s="8" t="s">
        <v>90</v>
      </c>
      <c r="C16" s="9"/>
      <c r="D16" s="9"/>
      <c r="E16" s="9"/>
      <c r="F16" s="9"/>
      <c r="G16" s="9"/>
      <c r="H16" s="10"/>
      <c r="I16" s="10"/>
      <c r="J16" s="10"/>
      <c r="K16" s="10"/>
      <c r="L16" s="10"/>
      <c r="M16" s="10"/>
      <c r="N16" s="10"/>
      <c r="O16" s="10"/>
      <c r="P16" s="10"/>
      <c r="Q16" s="10"/>
      <c r="R16" s="10"/>
      <c r="S16" s="10"/>
      <c r="T16" s="10"/>
      <c r="U16" s="11"/>
      <c r="V16" s="33"/>
    </row>
    <row r="17" spans="2:21" ht="26.25" customHeight="1" thickTop="1">
      <c r="B17" s="34"/>
      <c r="C17" s="35"/>
      <c r="D17" s="35"/>
      <c r="E17" s="35"/>
      <c r="F17" s="35"/>
      <c r="G17" s="35"/>
      <c r="H17" s="36"/>
      <c r="I17" s="36"/>
      <c r="J17" s="36"/>
      <c r="K17" s="36"/>
      <c r="L17" s="36"/>
      <c r="M17" s="36"/>
      <c r="N17" s="36"/>
      <c r="O17" s="36"/>
      <c r="P17" s="37"/>
      <c r="Q17" s="38"/>
      <c r="R17" s="39" t="s">
        <v>91</v>
      </c>
      <c r="S17" s="22" t="s">
        <v>92</v>
      </c>
      <c r="T17" s="39" t="s">
        <v>93</v>
      </c>
      <c r="U17" s="22" t="s">
        <v>94</v>
      </c>
    </row>
    <row r="18" spans="2:21" ht="26.25" customHeight="1" thickBot="1">
      <c r="B18" s="40"/>
      <c r="C18" s="41"/>
      <c r="D18" s="41"/>
      <c r="E18" s="41"/>
      <c r="F18" s="41"/>
      <c r="G18" s="41"/>
      <c r="H18" s="42"/>
      <c r="I18" s="42"/>
      <c r="J18" s="42"/>
      <c r="K18" s="42"/>
      <c r="L18" s="42"/>
      <c r="M18" s="42"/>
      <c r="N18" s="42"/>
      <c r="O18" s="42"/>
      <c r="P18" s="43"/>
      <c r="Q18" s="44"/>
      <c r="R18" s="45" t="s">
        <v>95</v>
      </c>
      <c r="S18" s="44" t="s">
        <v>95</v>
      </c>
      <c r="T18" s="44" t="s">
        <v>95</v>
      </c>
      <c r="U18" s="44" t="s">
        <v>96</v>
      </c>
    </row>
    <row r="19" spans="2:21" ht="13.5" customHeight="1" thickBot="1">
      <c r="B19" s="66" t="s">
        <v>97</v>
      </c>
      <c r="C19" s="67"/>
      <c r="D19" s="67"/>
      <c r="E19" s="46"/>
      <c r="F19" s="46"/>
      <c r="G19" s="46"/>
      <c r="H19" s="47"/>
      <c r="I19" s="47"/>
      <c r="J19" s="47"/>
      <c r="K19" s="47"/>
      <c r="L19" s="47"/>
      <c r="M19" s="47"/>
      <c r="N19" s="47"/>
      <c r="O19" s="47"/>
      <c r="P19" s="48"/>
      <c r="Q19" s="48"/>
      <c r="R19" s="49" t="str">
        <f t="shared" ref="R19:T20" si="0">"N/D"</f>
        <v>N/D</v>
      </c>
      <c r="S19" s="49" t="str">
        <f t="shared" si="0"/>
        <v>N/D</v>
      </c>
      <c r="T19" s="49" t="str">
        <f t="shared" si="0"/>
        <v>N/D</v>
      </c>
      <c r="U19" s="50" t="str">
        <f>+IF(ISERR(T19/S19*100),"N/A",T19/S19*100)</f>
        <v>N/A</v>
      </c>
    </row>
    <row r="20" spans="2:21" ht="13.5" customHeight="1" thickBot="1">
      <c r="B20" s="68" t="s">
        <v>98</v>
      </c>
      <c r="C20" s="69"/>
      <c r="D20" s="69"/>
      <c r="E20" s="51"/>
      <c r="F20" s="51"/>
      <c r="G20" s="51"/>
      <c r="H20" s="52"/>
      <c r="I20" s="52"/>
      <c r="J20" s="52"/>
      <c r="K20" s="52"/>
      <c r="L20" s="52"/>
      <c r="M20" s="52"/>
      <c r="N20" s="52"/>
      <c r="O20" s="52"/>
      <c r="P20" s="53"/>
      <c r="Q20" s="53"/>
      <c r="R20" s="49" t="str">
        <f t="shared" si="0"/>
        <v>N/D</v>
      </c>
      <c r="S20" s="49" t="str">
        <f t="shared" si="0"/>
        <v>N/D</v>
      </c>
      <c r="T20" s="49" t="str">
        <f t="shared" si="0"/>
        <v>N/D</v>
      </c>
      <c r="U20" s="50" t="str">
        <f>+IF(ISERR(T20/S20*100),"N/A",T20/S20*100)</f>
        <v>N/A</v>
      </c>
    </row>
    <row r="21" spans="2:21" ht="14.85" customHeight="1" thickTop="1" thickBot="1">
      <c r="B21" s="8" t="s">
        <v>99</v>
      </c>
      <c r="C21" s="9"/>
      <c r="D21" s="9"/>
      <c r="E21" s="9"/>
      <c r="F21" s="9"/>
      <c r="G21" s="9"/>
      <c r="H21" s="10"/>
      <c r="I21" s="10"/>
      <c r="J21" s="10"/>
      <c r="K21" s="10"/>
      <c r="L21" s="10"/>
      <c r="M21" s="10"/>
      <c r="N21" s="10"/>
      <c r="O21" s="10"/>
      <c r="P21" s="10"/>
      <c r="Q21" s="10"/>
      <c r="R21" s="10"/>
      <c r="S21" s="10"/>
      <c r="T21" s="10"/>
      <c r="U21" s="11"/>
    </row>
    <row r="22" spans="2:21" ht="44.25" customHeight="1" thickTop="1">
      <c r="B22" s="70" t="s">
        <v>100</v>
      </c>
      <c r="C22" s="71"/>
      <c r="D22" s="71"/>
      <c r="E22" s="71"/>
      <c r="F22" s="71"/>
      <c r="G22" s="71"/>
      <c r="H22" s="71"/>
      <c r="I22" s="71"/>
      <c r="J22" s="71"/>
      <c r="K22" s="71"/>
      <c r="L22" s="71"/>
      <c r="M22" s="71"/>
      <c r="N22" s="71"/>
      <c r="O22" s="71"/>
      <c r="P22" s="71"/>
      <c r="Q22" s="71"/>
      <c r="R22" s="71"/>
      <c r="S22" s="71"/>
      <c r="T22" s="71"/>
      <c r="U22" s="72"/>
    </row>
    <row r="23" spans="2:21" ht="34.5" customHeight="1">
      <c r="B23" s="59" t="s">
        <v>454</v>
      </c>
      <c r="C23" s="60"/>
      <c r="D23" s="60"/>
      <c r="E23" s="60"/>
      <c r="F23" s="60"/>
      <c r="G23" s="60"/>
      <c r="H23" s="60"/>
      <c r="I23" s="60"/>
      <c r="J23" s="60"/>
      <c r="K23" s="60"/>
      <c r="L23" s="60"/>
      <c r="M23" s="60"/>
      <c r="N23" s="60"/>
      <c r="O23" s="60"/>
      <c r="P23" s="60"/>
      <c r="Q23" s="60"/>
      <c r="R23" s="60"/>
      <c r="S23" s="60"/>
      <c r="T23" s="60"/>
      <c r="U23" s="61"/>
    </row>
    <row r="24" spans="2:21" ht="34.5" customHeight="1">
      <c r="B24" s="59" t="s">
        <v>455</v>
      </c>
      <c r="C24" s="60"/>
      <c r="D24" s="60"/>
      <c r="E24" s="60"/>
      <c r="F24" s="60"/>
      <c r="G24" s="60"/>
      <c r="H24" s="60"/>
      <c r="I24" s="60"/>
      <c r="J24" s="60"/>
      <c r="K24" s="60"/>
      <c r="L24" s="60"/>
      <c r="M24" s="60"/>
      <c r="N24" s="60"/>
      <c r="O24" s="60"/>
      <c r="P24" s="60"/>
      <c r="Q24" s="60"/>
      <c r="R24" s="60"/>
      <c r="S24" s="60"/>
      <c r="T24" s="60"/>
      <c r="U24" s="61"/>
    </row>
    <row r="25" spans="2:21" ht="34.5" customHeight="1">
      <c r="B25" s="59" t="s">
        <v>456</v>
      </c>
      <c r="C25" s="60"/>
      <c r="D25" s="60"/>
      <c r="E25" s="60"/>
      <c r="F25" s="60"/>
      <c r="G25" s="60"/>
      <c r="H25" s="60"/>
      <c r="I25" s="60"/>
      <c r="J25" s="60"/>
      <c r="K25" s="60"/>
      <c r="L25" s="60"/>
      <c r="M25" s="60"/>
      <c r="N25" s="60"/>
      <c r="O25" s="60"/>
      <c r="P25" s="60"/>
      <c r="Q25" s="60"/>
      <c r="R25" s="60"/>
      <c r="S25" s="60"/>
      <c r="T25" s="60"/>
      <c r="U25" s="61"/>
    </row>
    <row r="26" spans="2:21" ht="34.5" customHeight="1">
      <c r="B26" s="59" t="s">
        <v>457</v>
      </c>
      <c r="C26" s="60"/>
      <c r="D26" s="60"/>
      <c r="E26" s="60"/>
      <c r="F26" s="60"/>
      <c r="G26" s="60"/>
      <c r="H26" s="60"/>
      <c r="I26" s="60"/>
      <c r="J26" s="60"/>
      <c r="K26" s="60"/>
      <c r="L26" s="60"/>
      <c r="M26" s="60"/>
      <c r="N26" s="60"/>
      <c r="O26" s="60"/>
      <c r="P26" s="60"/>
      <c r="Q26" s="60"/>
      <c r="R26" s="60"/>
      <c r="S26" s="60"/>
      <c r="T26" s="60"/>
      <c r="U26" s="61"/>
    </row>
    <row r="27" spans="2:21" ht="34.5" customHeight="1" thickBot="1">
      <c r="B27" s="62" t="s">
        <v>458</v>
      </c>
      <c r="C27" s="63"/>
      <c r="D27" s="63"/>
      <c r="E27" s="63"/>
      <c r="F27" s="63"/>
      <c r="G27" s="63"/>
      <c r="H27" s="63"/>
      <c r="I27" s="63"/>
      <c r="J27" s="63"/>
      <c r="K27" s="63"/>
      <c r="L27" s="63"/>
      <c r="M27" s="63"/>
      <c r="N27" s="63"/>
      <c r="O27" s="63"/>
      <c r="P27" s="63"/>
      <c r="Q27" s="63"/>
      <c r="R27" s="63"/>
      <c r="S27" s="63"/>
      <c r="T27" s="63"/>
      <c r="U27" s="64"/>
    </row>
  </sheetData>
  <mergeCells count="44">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B26:U26"/>
    <mergeCell ref="B27:U27"/>
    <mergeCell ref="B19:D19"/>
    <mergeCell ref="B20:D20"/>
    <mergeCell ref="B22:U22"/>
    <mergeCell ref="B23:U23"/>
    <mergeCell ref="B24:U24"/>
    <mergeCell ref="B25:U25"/>
  </mergeCells>
  <printOptions horizontalCentered="1"/>
  <pageMargins left="0.78740157480314965" right="0.78740157480314965" top="0.98425196850393704" bottom="0.98425196850393704" header="0" footer="0.39370078740157483"/>
  <pageSetup scale="72"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20</vt:i4>
      </vt:variant>
    </vt:vector>
  </HeadingPairs>
  <TitlesOfParts>
    <vt:vector size="30" baseType="lpstr">
      <vt:lpstr>Portada</vt:lpstr>
      <vt:lpstr>50 E001</vt:lpstr>
      <vt:lpstr>50 E003</vt:lpstr>
      <vt:lpstr>50 E004</vt:lpstr>
      <vt:lpstr>50 E006</vt:lpstr>
      <vt:lpstr>50 E007</vt:lpstr>
      <vt:lpstr>50 E011</vt:lpstr>
      <vt:lpstr>50 E012</vt:lpstr>
      <vt:lpstr>50 K012</vt:lpstr>
      <vt:lpstr>50 K029</vt:lpstr>
      <vt:lpstr>'50 E001'!Área_de_impresión</vt:lpstr>
      <vt:lpstr>'50 E003'!Área_de_impresión</vt:lpstr>
      <vt:lpstr>'50 E004'!Área_de_impresión</vt:lpstr>
      <vt:lpstr>'50 E006'!Área_de_impresión</vt:lpstr>
      <vt:lpstr>'50 E007'!Área_de_impresión</vt:lpstr>
      <vt:lpstr>'50 E011'!Área_de_impresión</vt:lpstr>
      <vt:lpstr>'50 E012'!Área_de_impresión</vt:lpstr>
      <vt:lpstr>'50 K012'!Área_de_impresión</vt:lpstr>
      <vt:lpstr>'50 K029'!Área_de_impresión</vt:lpstr>
      <vt:lpstr>Portada!Área_de_impresión</vt:lpstr>
      <vt:lpstr>'50 E001'!Títulos_a_imprimir</vt:lpstr>
      <vt:lpstr>'50 E003'!Títulos_a_imprimir</vt:lpstr>
      <vt:lpstr>'50 E004'!Títulos_a_imprimir</vt:lpstr>
      <vt:lpstr>'50 E006'!Títulos_a_imprimir</vt:lpstr>
      <vt:lpstr>'50 E007'!Títulos_a_imprimir</vt:lpstr>
      <vt:lpstr>'50 E011'!Títulos_a_imprimir</vt:lpstr>
      <vt:lpstr>'50 E012'!Títulos_a_imprimir</vt:lpstr>
      <vt:lpstr>'50 K012'!Títulos_a_imprimir</vt:lpstr>
      <vt:lpstr>'50 K029'!Títulos_a_imprimir</vt:lpstr>
      <vt:lpstr>Portada!Títulos_a_imprimir</vt:lpstr>
    </vt:vector>
  </TitlesOfParts>
  <Company>SHCP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José Luis Segura Luna</cp:lastModifiedBy>
  <cp:lastPrinted>2009-03-26T01:46:20Z</cp:lastPrinted>
  <dcterms:created xsi:type="dcterms:W3CDTF">2009-03-25T01:44:41Z</dcterms:created>
  <dcterms:modified xsi:type="dcterms:W3CDTF">2022-05-30T19:48:03Z</dcterms:modified>
</cp:coreProperties>
</file>