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jose.segural\Downloads\"/>
    </mc:Choice>
  </mc:AlternateContent>
  <xr:revisionPtr revIDLastSave="0" documentId="13_ncr:9_{0747AC08-8965-42AE-AECD-F40B0D2AB2D7}" xr6:coauthVersionLast="47" xr6:coauthVersionMax="47" xr10:uidLastSave="{00000000-0000-0000-0000-000000000000}"/>
  <bookViews>
    <workbookView xWindow="-120" yWindow="-120" windowWidth="29040" windowHeight="15840" xr2:uid="{D15746BC-2CAC-43DC-8DD7-341E0DF3CD82}"/>
  </bookViews>
  <sheets>
    <sheet name="Portada" sheetId="1" r:id="rId1"/>
    <sheet name="50 E001" sheetId="2" r:id="rId2"/>
    <sheet name="50 E003" sheetId="3" r:id="rId3"/>
    <sheet name="50 E004" sheetId="4" r:id="rId4"/>
    <sheet name="50 E006" sheetId="5" r:id="rId5"/>
    <sheet name="50 E007" sheetId="6" r:id="rId6"/>
    <sheet name="50 E011" sheetId="7" r:id="rId7"/>
    <sheet name="50 E012" sheetId="8" r:id="rId8"/>
    <sheet name="50 K012" sheetId="9" r:id="rId9"/>
    <sheet name="50 K029" sheetId="10" r:id="rId10"/>
  </sheets>
  <definedNames>
    <definedName name="_xlnm.Print_Area" localSheetId="1">'50 E001'!$B$2:$U$53</definedName>
    <definedName name="_xlnm.Print_Area" localSheetId="2">'50 E003'!$B$2:$U$47</definedName>
    <definedName name="_xlnm.Print_Area" localSheetId="3">'50 E004'!$B$2:$U$37</definedName>
    <definedName name="_xlnm.Print_Area" localSheetId="4">'50 E006'!$B$2:$U$41</definedName>
    <definedName name="_xlnm.Print_Area" localSheetId="5">'50 E007'!$B$2:$U$37</definedName>
    <definedName name="_xlnm.Print_Area" localSheetId="6">'50 E011'!$B$2:$U$59</definedName>
    <definedName name="_xlnm.Print_Area" localSheetId="7">'50 E012'!$B$2:$U$71</definedName>
    <definedName name="_xlnm.Print_Area" localSheetId="8">'50 K012'!$B$2:$U$31</definedName>
    <definedName name="_xlnm.Print_Area" localSheetId="9">'50 K029'!$B$2:$U$39</definedName>
    <definedName name="_xlnm.Print_Area" localSheetId="0">Portada!$B$1:$AD$86</definedName>
    <definedName name="_xlnm.Print_Titles" localSheetId="1">'50 E001'!$1:$4</definedName>
    <definedName name="_xlnm.Print_Titles" localSheetId="2">'50 E003'!$1:$4</definedName>
    <definedName name="_xlnm.Print_Titles" localSheetId="3">'50 E004'!$1:$4</definedName>
    <definedName name="_xlnm.Print_Titles" localSheetId="4">'50 E006'!$1:$4</definedName>
    <definedName name="_xlnm.Print_Titles" localSheetId="5">'50 E007'!$1:$4</definedName>
    <definedName name="_xlnm.Print_Titles" localSheetId="6">'50 E011'!$1:$4</definedName>
    <definedName name="_xlnm.Print_Titles" localSheetId="7">'50 E012'!$1:$4</definedName>
    <definedName name="_xlnm.Print_Titles" localSheetId="8">'50 K012'!$1:$4</definedName>
    <definedName name="_xlnm.Print_Titles" localSheetId="9">'50 K029'!$1:$4</definedName>
    <definedName name="_xlnm.Print_Titles" localSheetId="0">Portada!$1:$4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4" i="10" l="1"/>
  <c r="U24" i="10" s="1"/>
  <c r="S24" i="10"/>
  <c r="R24" i="10"/>
  <c r="T23" i="10"/>
  <c r="U23" i="10" s="1"/>
  <c r="S23" i="10"/>
  <c r="R23" i="10"/>
  <c r="U19" i="10"/>
  <c r="U18" i="10"/>
  <c r="U17" i="10"/>
  <c r="U16" i="10"/>
  <c r="U15" i="10"/>
  <c r="U14" i="10"/>
  <c r="U13" i="10"/>
  <c r="U12" i="10"/>
  <c r="U11" i="10"/>
  <c r="U20" i="9"/>
  <c r="T20" i="9"/>
  <c r="S20" i="9"/>
  <c r="R20" i="9"/>
  <c r="U19" i="9"/>
  <c r="T19" i="9"/>
  <c r="S19" i="9"/>
  <c r="R19" i="9"/>
  <c r="U15" i="9"/>
  <c r="U14" i="9"/>
  <c r="U13" i="9"/>
  <c r="U12" i="9"/>
  <c r="U11" i="9"/>
  <c r="T40" i="8"/>
  <c r="S40" i="8"/>
  <c r="U40" i="8" s="1"/>
  <c r="R40" i="8"/>
  <c r="T39" i="8"/>
  <c r="S39" i="8"/>
  <c r="U39" i="8" s="1"/>
  <c r="R39" i="8"/>
  <c r="U35" i="8"/>
  <c r="U34" i="8"/>
  <c r="U33" i="8"/>
  <c r="U32" i="8"/>
  <c r="U31" i="8"/>
  <c r="U30" i="8"/>
  <c r="U29" i="8"/>
  <c r="U28" i="8"/>
  <c r="U27" i="8"/>
  <c r="U26" i="8"/>
  <c r="U25" i="8"/>
  <c r="U24" i="8"/>
  <c r="U23" i="8"/>
  <c r="U22" i="8"/>
  <c r="U21" i="8"/>
  <c r="U20" i="8"/>
  <c r="U19" i="8"/>
  <c r="U18" i="8"/>
  <c r="U17" i="8"/>
  <c r="U16" i="8"/>
  <c r="U15" i="8"/>
  <c r="U14" i="8"/>
  <c r="U13" i="8"/>
  <c r="U12" i="8"/>
  <c r="U11" i="8"/>
  <c r="U34" i="7"/>
  <c r="T34" i="7"/>
  <c r="S34" i="7"/>
  <c r="R34" i="7"/>
  <c r="T33" i="7"/>
  <c r="U33" i="7" s="1"/>
  <c r="S33" i="7"/>
  <c r="R33" i="7"/>
  <c r="U29" i="7"/>
  <c r="U28" i="7"/>
  <c r="U27" i="7"/>
  <c r="U26" i="7"/>
  <c r="U25" i="7"/>
  <c r="U24" i="7"/>
  <c r="U23" i="7"/>
  <c r="U22" i="7"/>
  <c r="U21" i="7"/>
  <c r="U20" i="7"/>
  <c r="U19" i="7"/>
  <c r="U18" i="7"/>
  <c r="U17" i="7"/>
  <c r="U16" i="7"/>
  <c r="U15" i="7"/>
  <c r="U14" i="7"/>
  <c r="U13" i="7"/>
  <c r="U12" i="7"/>
  <c r="U11" i="7"/>
  <c r="T23" i="6"/>
  <c r="S23" i="6"/>
  <c r="U23" i="6" s="1"/>
  <c r="R23" i="6"/>
  <c r="T22" i="6"/>
  <c r="S22" i="6"/>
  <c r="U22" i="6" s="1"/>
  <c r="R22" i="6"/>
  <c r="U18" i="6"/>
  <c r="U17" i="6"/>
  <c r="U16" i="6"/>
  <c r="U15" i="6"/>
  <c r="U14" i="6"/>
  <c r="U13" i="6"/>
  <c r="U12" i="6"/>
  <c r="U11" i="6"/>
  <c r="T25" i="5"/>
  <c r="S25" i="5"/>
  <c r="U25" i="5" s="1"/>
  <c r="R25" i="5"/>
  <c r="T24" i="5"/>
  <c r="U24" i="5" s="1"/>
  <c r="S24" i="5"/>
  <c r="R24" i="5"/>
  <c r="U20" i="5"/>
  <c r="U19" i="5"/>
  <c r="U18" i="5"/>
  <c r="U17" i="5"/>
  <c r="U16" i="5"/>
  <c r="U15" i="5"/>
  <c r="U14" i="5"/>
  <c r="U13" i="5"/>
  <c r="U12" i="5"/>
  <c r="U11" i="5"/>
  <c r="U23" i="4"/>
  <c r="T23" i="4"/>
  <c r="S23" i="4"/>
  <c r="R23" i="4"/>
  <c r="T22" i="4"/>
  <c r="U22" i="4" s="1"/>
  <c r="S22" i="4"/>
  <c r="R22" i="4"/>
  <c r="U18" i="4"/>
  <c r="U17" i="4"/>
  <c r="U16" i="4"/>
  <c r="U15" i="4"/>
  <c r="U14" i="4"/>
  <c r="U13" i="4"/>
  <c r="U12" i="4"/>
  <c r="U11" i="4"/>
  <c r="T28" i="3"/>
  <c r="U28" i="3" s="1"/>
  <c r="S28" i="3"/>
  <c r="R28" i="3"/>
  <c r="U27" i="3"/>
  <c r="T27" i="3"/>
  <c r="S27" i="3"/>
  <c r="R27" i="3"/>
  <c r="U23" i="3"/>
  <c r="U22" i="3"/>
  <c r="U21" i="3"/>
  <c r="U20" i="3"/>
  <c r="U19" i="3"/>
  <c r="U18" i="3"/>
  <c r="U17" i="3"/>
  <c r="U16" i="3"/>
  <c r="U15" i="3"/>
  <c r="U14" i="3"/>
  <c r="U13" i="3"/>
  <c r="U12" i="3"/>
  <c r="U11" i="3"/>
  <c r="U31" i="2"/>
  <c r="T31" i="2"/>
  <c r="S31" i="2"/>
  <c r="R31" i="2"/>
  <c r="T30" i="2"/>
  <c r="U30" i="2" s="1"/>
  <c r="S30" i="2"/>
  <c r="R30" i="2"/>
  <c r="U26" i="2"/>
  <c r="U25" i="2"/>
  <c r="U24" i="2"/>
  <c r="U23" i="2"/>
  <c r="U22" i="2"/>
  <c r="U21" i="2"/>
  <c r="U20" i="2"/>
  <c r="U19" i="2"/>
  <c r="U18" i="2"/>
  <c r="U17" i="2"/>
  <c r="U16" i="2"/>
  <c r="U15" i="2"/>
  <c r="U14" i="2"/>
  <c r="U13" i="2"/>
  <c r="U12" i="2"/>
  <c r="U11" i="2"/>
</calcChain>
</file>

<file path=xl/sharedStrings.xml><?xml version="1.0" encoding="utf-8"?>
<sst xmlns="http://schemas.openxmlformats.org/spreadsheetml/2006/main" count="1295" uniqueCount="533">
  <si>
    <t xml:space="preserve">    Segundo Trimestre 2024</t>
  </si>
  <si>
    <t>Instituto Mexicano del Seguro Social</t>
  </si>
  <si>
    <t>Programas presupuestarios cuya MIR se incluye en el reporte</t>
  </si>
  <si>
    <t xml:space="preserve">E-001 Prevención y control de enfermedades
E-003 Atención a la Salud en el Trabajo
E-004 Investigación y desarrollo tecnológico en salud
E-006 Recaudación de ingresos obrero patronales
E-007 Servicios de guardería
E-011 Atención a la Salud
E-012 Prestaciones sociales
K-012 Proyectos de infraestructura social de asistencia y seguridad social
K-029 Programas de adquisiciones
</t>
  </si>
  <si>
    <t xml:space="preserve">      Segundo Trimestre 2024</t>
  </si>
  <si>
    <t>DATOS DEL PROGRAMA</t>
  </si>
  <si>
    <t>Programa presupuestario</t>
  </si>
  <si>
    <t>E001</t>
  </si>
  <si>
    <t>Prevención y control de enfermedades</t>
  </si>
  <si>
    <t>Ramo</t>
  </si>
  <si>
    <t>50</t>
  </si>
  <si>
    <t>Unidad responsable</t>
  </si>
  <si>
    <t>GYR-Instituto Mexicano del Seguro Social</t>
  </si>
  <si>
    <t>Enfoques transversales</t>
  </si>
  <si>
    <t>Sin Información</t>
  </si>
  <si>
    <t>Clasificación Funcional</t>
  </si>
  <si>
    <t>Finalidad</t>
  </si>
  <si>
    <t>2 - Desarrollo Social</t>
  </si>
  <si>
    <t>Función</t>
  </si>
  <si>
    <t>3 - Salud</t>
  </si>
  <si>
    <t>Subfunción</t>
  </si>
  <si>
    <t>2 - Prestación de Servicios de Salud a la Persona</t>
  </si>
  <si>
    <t>Actividad Institucional</t>
  </si>
  <si>
    <t>3 - Eficacia en la atención médica preventiva</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</si>
  <si>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</si>
  <si>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</si>
  <si>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</si>
  <si>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</si>
  <si>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</si>
  <si>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</si>
  <si>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</si>
  <si>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</si>
  <si>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</si>
  <si>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</si>
  <si>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</si>
  <si>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</si>
  <si>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</si>
  <si>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</si>
  <si>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</si>
  <si>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al bienestar social e igualdad mediante intervenciones que mejoren la salud y la calidad de vida de los derechohabientes.</t>
  </si>
  <si>
    <r>
      <t>Esperanza de Vida al Nacer</t>
    </r>
    <r>
      <rPr>
        <i/>
        <sz val="10"/>
        <color indexed="30"/>
        <rFont val="Soberana Sans"/>
      </rPr>
      <t xml:space="preserve">
</t>
    </r>
  </si>
  <si>
    <t>(Total de Años Vividos al nacer de la población derechohabiente del IMSS del año t-1) / (Número de supervivientes supuestos al nacer de la población derechohabiente del IMSS del año t-1)</t>
  </si>
  <si>
    <t>Años</t>
  </si>
  <si>
    <t>Estratégico-Eficacia-Anual</t>
  </si>
  <si>
    <t>N/A</t>
  </si>
  <si>
    <t/>
  </si>
  <si>
    <r>
      <t>Tasa de mortalidad por cáncer cérvico uterino</t>
    </r>
    <r>
      <rPr>
        <i/>
        <sz val="10"/>
        <color indexed="30"/>
        <rFont val="Soberana Sans"/>
      </rPr>
      <t xml:space="preserve">
</t>
    </r>
  </si>
  <si>
    <t>(Número de defunciones por cáncer cérvico uterino ocurridas en mujeres derechohabientes de 25 años y más / Población de mujeres derechohabientes de 25 y más años de edad adscritas a médico familiar) X 100 000</t>
  </si>
  <si>
    <t>Tasa</t>
  </si>
  <si>
    <r>
      <t>Tasa de mortalidad por tuberculosis pulmonar</t>
    </r>
    <r>
      <rPr>
        <i/>
        <sz val="10"/>
        <color indexed="30"/>
        <rFont val="Soberana Sans"/>
      </rPr>
      <t xml:space="preserve">
</t>
    </r>
  </si>
  <si>
    <t>(Número de defunciones por tuberculosis pulmonar ocurridas en la población derechohabiente de 15 años y más / Población adscrita de 15 años y más adscrita a médico familiar) x 100,000</t>
  </si>
  <si>
    <r>
      <t>Tasa de mortalidad por cáncer de mama</t>
    </r>
    <r>
      <rPr>
        <i/>
        <sz val="10"/>
        <color indexed="30"/>
        <rFont val="Soberana Sans"/>
      </rPr>
      <t xml:space="preserve">
</t>
    </r>
  </si>
  <si>
    <t>(Número de defunciones por cáncer de mama ocurridas en mujeres derechohabientes de 25 años y más / Población de mujeres derechohabientes de 25 y más años de edad adscritas a médico familiar) X 100 000</t>
  </si>
  <si>
    <t>Propósito</t>
  </si>
  <si>
    <t>En la población derechohabiente del IMSS se reducen la morbilidad y mortalidad por enfermedades prevenibles y los embarazos de alto riesgo.</t>
  </si>
  <si>
    <r>
      <t>Proporción de adolescentes embarazadas</t>
    </r>
    <r>
      <rPr>
        <i/>
        <sz val="10"/>
        <color indexed="30"/>
        <rFont val="Soberana Sans"/>
      </rPr>
      <t xml:space="preserve">
</t>
    </r>
  </si>
  <si>
    <t>(Número de embarazadas adolescentes (de 10-19 años de edad) que acuden por 1a vez a la vigilancia prenatal / Total de embarazadas de 1er vez en vigilancia prenatal) * 100</t>
  </si>
  <si>
    <t>Proporción</t>
  </si>
  <si>
    <r>
      <t>Cobertura de atención integral PREVENIMSS</t>
    </r>
    <r>
      <rPr>
        <i/>
        <sz val="10"/>
        <color indexed="30"/>
        <rFont val="Soberana Sans"/>
      </rPr>
      <t xml:space="preserve">
</t>
    </r>
  </si>
  <si>
    <t>(Número de derechohabientes que recibieron atención preventiva integrada  en los últimos 12 meses / Población derechohabiente adscrita a médico familiar)* 100</t>
  </si>
  <si>
    <t>Porcentaje</t>
  </si>
  <si>
    <r>
      <t>Prevalencia de obesidad en niños de 5 a 9 años de edad</t>
    </r>
    <r>
      <rPr>
        <i/>
        <sz val="10"/>
        <color indexed="30"/>
        <rFont val="Soberana Sans"/>
      </rPr>
      <t xml:space="preserve">
</t>
    </r>
  </si>
  <si>
    <t>(NÚMERO DE NIÑOS DERECHOHABIENTES DE 5 A 9 AÑOS CON OBESIDAD EN EL MES INFORMADO /POBLACIÓN DE NIÑOS DE 5 A 9 AÑOS ADSCRITOS A MÉDICO FAMILIAR CON REGISTRO DE PESO Y TALLA EN EL MES INFORMADO)* 100</t>
  </si>
  <si>
    <t>Componente</t>
  </si>
  <si>
    <t>A Acciones preventivas proporcionadas</t>
  </si>
  <si>
    <r>
      <t>Cobertura de detección de hipertensión arterial en población derechohabiente de 20 años y más</t>
    </r>
    <r>
      <rPr>
        <i/>
        <sz val="10"/>
        <color indexed="30"/>
        <rFont val="Soberana Sans"/>
      </rPr>
      <t xml:space="preserve">
</t>
    </r>
  </si>
  <si>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</si>
  <si>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Estratégico-Eficacia-Semestral</t>
  </si>
  <si>
    <r>
      <t>Cobertura de detección de cáncer de mama por mastografía en mujeres de 50 a 69 años</t>
    </r>
    <r>
      <rPr>
        <i/>
        <sz val="10"/>
        <color indexed="30"/>
        <rFont val="Soberana Sans"/>
      </rPr>
      <t xml:space="preserve">
</t>
    </r>
  </si>
  <si>
    <t>(Número de mujeres de 50 a 69 años con mastografía al mes del reporte)/(Población de mujeres de 50 a 69 años de edad adscritas a médico familiar)*100</t>
  </si>
  <si>
    <r>
      <t>Cobertura con esquemas completos de vacunación en niños de un año de edad.</t>
    </r>
    <r>
      <rPr>
        <i/>
        <sz val="10"/>
        <color indexed="30"/>
        <rFont val="Soberana Sans"/>
      </rPr>
      <t xml:space="preserve">
</t>
    </r>
  </si>
  <si>
    <t>(Número de niños de un año de edad que tienen completo su esquema de vacunación) /(Población de niños de un año de edad bajo responsabilidad institucional) X 100</t>
  </si>
  <si>
    <r>
      <t>Cobertura de detección de cáncer cérvico uterino a través de citología cervical en mujeres de 25 a 64 años</t>
    </r>
    <r>
      <rPr>
        <i/>
        <sz val="10"/>
        <color indexed="30"/>
        <rFont val="Soberana Sans"/>
      </rPr>
      <t xml:space="preserve">
</t>
    </r>
  </si>
  <si>
    <t>(Número de mujeres de 25 a 64 años con citología cervical de primera vez acumuladas al mes del reporte/ Población de mujeres de 25 a 64 años de edad adscritas a médico familiar menos 11 por ciento (estimación de mujeres sin útero, ENCOPREVENIMSS 2006)) X 100</t>
  </si>
  <si>
    <r>
      <t>Cobertura de detección de primera vez de diabetes mellitus en población derechohabiente de 20 años y más</t>
    </r>
    <r>
      <rPr>
        <i/>
        <sz val="10"/>
        <color indexed="30"/>
        <rFont val="Soberana Sans"/>
      </rPr>
      <t xml:space="preserve">
</t>
    </r>
  </si>
  <si>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</si>
  <si>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B Acciones de planificación familiar otorgadas</t>
  </si>
  <si>
    <r>
      <t>Logro de Aceptantes de primera vez de Métodos Anticonceptivos, en relación con la meta programada en Consulta Externa de Medicina Familiar</t>
    </r>
    <r>
      <rPr>
        <i/>
        <sz val="10"/>
        <color indexed="30"/>
        <rFont val="Soberana Sans"/>
      </rPr>
      <t xml:space="preserve">
</t>
    </r>
  </si>
  <si>
    <t>(Aceptantes de métodos anticonceptivos en consulta externa / Meta de aceptantes de métodos anticonceptivos en consulta externa) * 100</t>
  </si>
  <si>
    <t>Actividad</t>
  </si>
  <si>
    <t>A 1 Medición de peso y talla en derechohabientes adscritos a médico familiar</t>
  </si>
  <si>
    <r>
      <t>Porcentaje de medición de peso y talla en población derechohabiente</t>
    </r>
    <r>
      <rPr>
        <i/>
        <sz val="10"/>
        <color indexed="30"/>
        <rFont val="Soberana Sans"/>
      </rPr>
      <t xml:space="preserve">
</t>
    </r>
  </si>
  <si>
    <t>(Número de derechohabientes con medición de peso y talla acumulado al mes evaluado /Total de derechohabientes adscritos a médico familiar)* 100</t>
  </si>
  <si>
    <t>Gestión-Eficacia-Trimestral</t>
  </si>
  <si>
    <t>A 2 Otorgamiento de atenciones preventivas integradas por grupo de edad.</t>
  </si>
  <si>
    <r>
      <t xml:space="preserve">Porcentaje de Atención Preventiva Integrada </t>
    </r>
    <r>
      <rPr>
        <i/>
        <sz val="10"/>
        <color indexed="30"/>
        <rFont val="Soberana Sans"/>
      </rPr>
      <t xml:space="preserve">
</t>
    </r>
  </si>
  <si>
    <t>(Número de Atenciones Preventivas Integradas otorgadas en el mes evaluado) /(Total de atenciones otorgadas por el personal de enfermería en el mes evaluado) * 100</t>
  </si>
  <si>
    <t>B 3 Promoción en la población en edad fértil, de las ventajas de adoptar un método anticonceptivo de acuerdo a su condición de salud y sus factores de riesgoreproductivo.</t>
  </si>
  <si>
    <r>
      <t>Porcentaje de entrevistas de consejería anticonceptiva</t>
    </r>
    <r>
      <rPr>
        <i/>
        <sz val="10"/>
        <color indexed="30"/>
        <rFont val="Soberana Sans"/>
      </rPr>
      <t xml:space="preserve">
</t>
    </r>
  </si>
  <si>
    <t>(N° de entrevistas de consejería anticonceptiva realizadas / N° de entrevistas de consejería anticonceptiva programadas)*100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</si>
  <si>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</si>
  <si>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</si>
  <si>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</si>
  <si>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</si>
  <si>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</si>
  <si>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</si>
  <si>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</si>
  <si>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</si>
  <si>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</si>
  <si>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</si>
  <si>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</si>
  <si>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Esperanza de Vida al Nacer
</t>
    </r>
    <r>
      <rPr>
        <sz val="10"/>
        <rFont val="Soberana Sans"/>
        <family val="2"/>
      </rPr>
      <t>Sin Información,Sin Justificación</t>
    </r>
  </si>
  <si>
    <r>
      <t xml:space="preserve">Tasa de mortalidad por cáncer cérvico uterino
</t>
    </r>
    <r>
      <rPr>
        <sz val="10"/>
        <rFont val="Soberana Sans"/>
        <family val="2"/>
      </rPr>
      <t>Sin Información,Sin Justificación</t>
    </r>
  </si>
  <si>
    <r>
      <t xml:space="preserve">Tasa de mortalidad por tuberculosis pulmonar
</t>
    </r>
    <r>
      <rPr>
        <sz val="10"/>
        <rFont val="Soberana Sans"/>
        <family val="2"/>
      </rPr>
      <t>Sin Información,Sin Justificación</t>
    </r>
  </si>
  <si>
    <r>
      <t xml:space="preserve">Tasa de mortalidad por cáncer de mama
</t>
    </r>
    <r>
      <rPr>
        <sz val="10"/>
        <rFont val="Soberana Sans"/>
        <family val="2"/>
      </rPr>
      <t>Sin Información,Sin Justificación</t>
    </r>
  </si>
  <si>
    <r>
      <t xml:space="preserve">Proporción de adolescentes embarazadas
</t>
    </r>
    <r>
      <rPr>
        <sz val="10"/>
        <rFont val="Soberana Sans"/>
        <family val="2"/>
      </rPr>
      <t>Sin Información,Sin Justificación</t>
    </r>
  </si>
  <si>
    <r>
      <t xml:space="preserve">Cobertura de atención integral PREVENIMSS
</t>
    </r>
    <r>
      <rPr>
        <sz val="10"/>
        <rFont val="Soberana Sans"/>
        <family val="2"/>
      </rPr>
      <t>Sin Información,Sin Justificación</t>
    </r>
  </si>
  <si>
    <r>
      <t xml:space="preserve">Prevalencia de obesidad en niños de 5 a 9 años de edad
</t>
    </r>
    <r>
      <rPr>
        <sz val="10"/>
        <rFont val="Soberana Sans"/>
        <family val="2"/>
      </rPr>
      <t>Sin Información,Sin Justificación</t>
    </r>
  </si>
  <si>
    <r>
      <t xml:space="preserve">Cobertura de detección de hipertensión arterial en población derechohabiente de 20 años y más
</t>
    </r>
    <r>
      <rPr>
        <sz val="10"/>
        <rFont val="Soberana Sans"/>
        <family val="2"/>
      </rPr>
      <t xml:space="preserve"> Causa : Información al mes de enero-mayo de 2024. Se obtuvo un logro de 37.33%, obteniendo un porcentaje de cumplimiento del 87.42% con relación a la meta programada a enero-junio de 2024 del 42.70%. Los factores que influyeron fueron la limitada captación de población susceptible de la detección. No obstante, al tratarse de información con corte de mayo, se espera que los registros de junio se posicionen con un mayor porcentaje de cumplimiento. Efecto: El logro obtenido permitió beneficiar a más de 13.83 millones de derechohabientes de 20 años y más con esa detección, lo que contribuye en la identificación temprana de la enfermedad. Otros Motivos:Información disponible a enero-mayo de 2024. Se espera que, al disponer de información a junio de 2024, la meta refleje el cumplimiento esperado.</t>
    </r>
  </si>
  <si>
    <r>
      <t xml:space="preserve">Cobertura de detección de cáncer de mama por mastografía en mujeres de 50 a 69 años
</t>
    </r>
    <r>
      <rPr>
        <sz val="10"/>
        <rFont val="Soberana Sans"/>
        <family val="2"/>
      </rPr>
      <t xml:space="preserve"> Causa : Información al mes de enero-mayo de 2024. Se obtuvo un logro del 6.26%, obteniendo un porcentaje de cumplimiento del 69.25% con relación a la meta programada al mes de junio de 2024 del 9.04. Los factores que influyeron fueron la limitada captación de población susceptible de la detección, así como el retraso en la lectura de mastografías. No obstante, al tratarse de información con corte de mayo, se espera que los registros de junio se posicionen con mayor porcentaje de cumplimiento. Efecto: El logro obtenido permitió beneficiar a 433,063 mujeres derechohabientes de 50 a 69 años con la mastografía de tamizaje, lo que contribuye en la identificación temprana de la enfermedad.  Otros Motivos:Información disponible a enero-mayo de 2024. Se espera que, al disponer de información a junio de 2024, se posicionen con mayor porcentaje de cumplimiento.</t>
    </r>
  </si>
  <si>
    <r>
      <t xml:space="preserve">Cobertura con esquemas completos de vacunación en niños de un año de edad.
</t>
    </r>
    <r>
      <rPr>
        <sz val="10"/>
        <rFont val="Soberana Sans"/>
        <family val="2"/>
      </rPr>
      <t xml:space="preserve"> Causa : Información del periodo enero-marzo 2024. Se obtuvo un logro de 93.16% con 1.8 puntos porcentuales por debajo del valor esperado, y un porcentaje de cumplimiento del 98.07% con relación a la meta programada para este periodo de enero-junio del 2024 del 95.00%. Los factores que influyeron en no alcanzar el valor de referencia fueron: falta de acuerdos estatales para la distribución de áreas geográficas específicas de vacunación para cada institución. Efecto: La cobertura en el periodo enero-marzo del 93.2% de la población objetivo incrementa la población susceptible de enfermedades prevenibles a través de la vacunación. Otros Motivos:</t>
    </r>
  </si>
  <si>
    <r>
      <t xml:space="preserve">Cobertura de detección de cáncer cérvico uterino a través de citología cervical en mujeres de 25 a 64 años
</t>
    </r>
    <r>
      <rPr>
        <sz val="10"/>
        <rFont val="Soberana Sans"/>
        <family val="2"/>
      </rPr>
      <t xml:space="preserve"> Causa : Información al mes de enero-mayo de 2024. Se obtuvo un logro del 11.54%, obteniendo un porcentaje de cumplimiento del 88.09% con relación a la meta programada a junio de 2024 del 13.10%. Los factores que influyeron fueron la limitada captación de población susceptible de la detección y fallas en el registro de la acción de primera vez. No obstante, al tratarse de información con corte de mayo, se espera que los registros de junio se posicionen con cumplimiento de la meta para ese mes. Efecto: El logro obtenido permitió beneficiar a más de 1.90 millones de mujeres derechohabientes de 25 a 64 años con la prueba de Papanicolaou, lo que contribuye en la identificación temprana de la enfermedad. Otros Motivos:Información disponible a enero-mayo de 2024. Se espera que, al disponer de información a junio de 2024, la meta refleje el cumplimiento esperado.</t>
    </r>
  </si>
  <si>
    <r>
      <t xml:space="preserve">Cobertura de detección de primera vez de diabetes mellitus en población derechohabiente de 20 años y más
</t>
    </r>
    <r>
      <rPr>
        <sz val="10"/>
        <rFont val="Soberana Sans"/>
        <family val="2"/>
      </rPr>
      <t xml:space="preserve"> Causa : Información al mes de enero-mayo de 2024. Se obtuvo un logro de 11.92%, obteniendo un porcentaje de cumplimiento del 88.30% con relación a la meta programada a junio de 2024 de 13.50%. Los factores que influyeron fueron la limitada captación de población susceptible de la detección y fallas en el registro de la acción de primera vez. Al tratarse de información con corte de mayo, se espera que los registros de junio se posicionen con cumplimiento de la meta para ese mes. Efecto: El logro obtenido permitió beneficiar a más de 4.39  millones de derechohabientes de 20 años y más con esa detección, lo que contribuye en la identificación temprana de la enfermedad. Otros Motivos:Información disponible a enero-mayo de 2024.</t>
    </r>
  </si>
  <si>
    <r>
      <t xml:space="preserve">Logro de Aceptantes de primera vez de Métodos Anticonceptivos, en relación con la meta programada en Consulta Externa de Medicina Familiar
</t>
    </r>
    <r>
      <rPr>
        <sz val="10"/>
        <rFont val="Soberana Sans"/>
        <family val="2"/>
      </rPr>
      <t xml:space="preserve"> Causa : Información al mes de enero-mayo de 2024. Se obtuvo un logro de 113.43%, por lo cual el porcentaje de cumplimiento con relación a la meta programada es de 126.03%. Los factores que influyeron para la obtención de este resultado fueron: Las acciones de consejería sobre Riesgo reproductivo dirigidas a las mujeres en edad fértil, generan un cambio a conductas saludables, promoviendo las ventajas del espaciamiento de la gestación; respetando su autodeterminación mediante una decisión la libre e informada. Se reforzaron diversas acciones del programa de Planificación Familiar entre ellas la consejería, para la conquista de aceptantes en métodos de planificación familiar.  Efecto: Derivado del logro alcanzado, hay un incremento de aceptantes en Métodos anticonceptivos dirigido a la población en etapa reproductiva, con la finalidad de mejorar la calidad de vida, favorecer la equidad de género, y disminuir la morbilidad y mortalidad en las mujeres en edad fértil. Otros Motivos:</t>
    </r>
  </si>
  <si>
    <r>
      <t xml:space="preserve">Porcentaje de medición de peso y talla en población derechohabiente
</t>
    </r>
    <r>
      <rPr>
        <sz val="10"/>
        <rFont val="Soberana Sans"/>
        <family val="2"/>
      </rPr>
      <t xml:space="preserve"> Causa : Los resultados presentados son de enero-mayo del 2024. El indicador presenta un avance positivo del 34.72%, respecto a la meta, es del 107.16% con respecto a la meta programada del 32.40 para el periodo enero-junio del 2024, lo anterior debido a que se han fortalecido las acciones para que se realice la medición de peso y talla en toda la población derechohabiente, entre ellas:  -Se vigiló semanalmente su comportamiento.   -Se emite el oficio 690, en mayo del 2024 de referente a fortalecer la medición de peso y talla, un componente indispensable del Chequeo PrevenIMSS y de la Atención Médica, como punto de partida para enfrentar la epidemia de obesidad y evaluar el estado de nutrición de los derechohabientes.  -Se capacito en el Curso de Atención Integral a la Salud del 27 al 30 de mayo del año en curso, a personal de los 35 OOAD sobre los indicadores de medición de peso y talla, para fortalecer este proceso.     Efecto: El logro alcanzado permitió que 19,114,334 derechohabientes se les evaluará su estado nutricional y se les otorgaran  recomendaciones relacionadas a hábitos saludables referente a la alimentación y la actividad física lo que permite que cada persona pueda tener herramientas para tomar decisiones informadas para prevenir enfermedades, y mantener la salud, lo que contribuye a revertir el problema de sobrepeso/obesidad. Otros Motivos:  Esta actividad también se ha fortalecido mediante la supervisión.</t>
    </r>
  </si>
  <si>
    <r>
      <t xml:space="preserve">Porcentaje de Atención Preventiva Integrada 
</t>
    </r>
    <r>
      <rPr>
        <sz val="10"/>
        <rFont val="Soberana Sans"/>
        <family val="2"/>
      </rPr>
      <t xml:space="preserve"> Causa : El avance reportado de 91.60% permitió un porcentaje de cumplimiento de meta de 103.74%, lo que implicó un logro superior a la meta programada de 88.30%. Los factores que favorecieron en el avance reportado fueron el fortalecimiento de la capacitación de población susceptible de acciones preventivas, a través de jornadas y campañas de salud, fomento del autocuidado y educación participativa. Efecto: El logro obtenido, permitió beneficiar a 2,066,745 derechohabientes con el paquete completo de acciones preventivas de acuerdo con su grupo de edad y sexo. Situación que permite mejorar la calidad de vida de la población derechohabiente al promover estilos de vida saludables, mejorar la nutrición, prevención y detección oportuna de enfermedades de mayor impacto en salud. Otros Motivos:Información disponible a enero-mayo de 2024.</t>
    </r>
  </si>
  <si>
    <r>
      <t xml:space="preserve">Porcentaje de entrevistas de consejería anticonceptiva
</t>
    </r>
    <r>
      <rPr>
        <sz val="10"/>
        <rFont val="Soberana Sans"/>
        <family val="2"/>
      </rPr>
      <t xml:space="preserve"> Causa : Información al mes de enero-mayo de 2024. Se obtuvo un logro de 88.32%, por lo cual el porcentaje de cumplimiento con relación a la meta programada 90.0% de 98.13%. Los factores que influyeron  para la obtención de este resultado fueron el fortalecmiento de las estrategias para otorgar la comunicación educativa,  específicamente consejería en planificación familiar,  ya que está dirigida a toda la población en etapa reproductiva, tanto mujeres como hombres, sean o no derechohabientes; con el fin de dar a conocer los factores de riesgo, la  amplia gama de metodología anticonceptiva disponible en el Instituto, y favorecer la selección en forma libre, voluntaria e informada un método, conforme a sus necesidades personales, expectativas reproductivas y condición de salud, basados en los criterios médicos de elegibilidad. Efecto: La adopción de un método anticonceptivo de manera informada, a través de la comunicación educativa  favorece la continuidad en el uso del mismo, a fin de planear un embarazo en las mejores condiciones de salud o incluso limitar de manera permanente la fecundidad, disminuyendo la Morbi Mortalidad Materna y perinatal.  Otros Motivos:</t>
    </r>
  </si>
  <si>
    <t>E003</t>
  </si>
  <si>
    <t>Atención a la Salud en el Trabajo</t>
  </si>
  <si>
    <t>4 - Oportunidad en la atención curativa, quirúrgica, hospitalaria y de rehabilitación</t>
  </si>
  <si>
    <t>Contribuir al bienestar social e igualdad mediante el otorgamiento de los servicios de Salud en el Trabajo.</t>
  </si>
  <si>
    <r>
      <t>Tasa de mortalidad de riesgos de trabajo</t>
    </r>
    <r>
      <rPr>
        <i/>
        <sz val="10"/>
        <color indexed="30"/>
        <rFont val="Soberana Sans"/>
      </rPr>
      <t xml:space="preserve">
</t>
    </r>
  </si>
  <si>
    <t>(Número de defunciones por accidentes y enfermedades de trabajo / Total de trabajadores asegurados en el Seguro de Riesgos de Trabajo)*10,000</t>
  </si>
  <si>
    <t>tasa</t>
  </si>
  <si>
    <t>Los trabajadores asegurados tienen sus derechos (atención y prevención) protegidos en materia de Salud en el Trabajo.</t>
  </si>
  <si>
    <r>
      <t>Índice de calidad de la atención en los servicios de salud en el trabajo</t>
    </r>
    <r>
      <rPr>
        <i/>
        <sz val="10"/>
        <color indexed="30"/>
        <rFont val="Soberana Sans"/>
      </rPr>
      <t xml:space="preserve">
</t>
    </r>
  </si>
  <si>
    <t>(calidad en los dictámenes de incapacidad permanente y defunción+calidad de los dictámenes de invalidez + satisfacción de empresas usuarias de los servicios de seguridad en el trabajo en el periodo de reporte (t) )/ 3</t>
  </si>
  <si>
    <t>Calidad</t>
  </si>
  <si>
    <t>A Calificación de los probables riesgos de trabajo</t>
  </si>
  <si>
    <r>
      <t>Porcentaje de Calificación de los probables riesgos de trabajo</t>
    </r>
    <r>
      <rPr>
        <i/>
        <sz val="10"/>
        <color indexed="30"/>
        <rFont val="Soberana Sans"/>
      </rPr>
      <t xml:space="preserve">
</t>
    </r>
  </si>
  <si>
    <t>Número de riesgos de trabajo calificados y terminados en el periodo de reporte (t) / (Número de riesgos de trabajo calificados y terminados en el periodo de reporte (t) + Número de probables riesgos de trabajo pendientes de calificar en el periodo de reporte(t)) x 100</t>
  </si>
  <si>
    <t>Estratégico-Eficacia-Trimestral</t>
  </si>
  <si>
    <t>B Capacitación a los trabajadores en materia de seguridad y Salud en el Trabajo</t>
  </si>
  <si>
    <r>
      <t>Porcentaje de aprovechamiento de los cursos de capacitación</t>
    </r>
    <r>
      <rPr>
        <i/>
        <sz val="10"/>
        <color indexed="30"/>
        <rFont val="Soberana Sans"/>
      </rPr>
      <t xml:space="preserve">
</t>
    </r>
  </si>
  <si>
    <t>(Calificación inicial / calificación final ) x 100</t>
  </si>
  <si>
    <t>Estratégico-Calidad-Trimestral</t>
  </si>
  <si>
    <t>C Dictamenes de incapacidad permanente o defunción e invalidez autorizados oportunamente</t>
  </si>
  <si>
    <r>
      <t>Porcentaje de dictámenes de incapacidad permanente o defunción e invalidez autorizados oportunamente</t>
    </r>
    <r>
      <rPr>
        <i/>
        <sz val="10"/>
        <color indexed="30"/>
        <rFont val="Soberana Sans"/>
      </rPr>
      <t xml:space="preserve">
</t>
    </r>
  </si>
  <si>
    <t>(Número de dictámenes de incapacidad permanente o defunción e invalidez autorizados en 15 días o menos por salud en el trabajo, durante el periodo de reporte (t) /número total de dictámenes de incapacidad permanente o defunción e invalidez autorizados, durante el periodo de reporte(t)) x 100</t>
  </si>
  <si>
    <t>D Acciones eficientes de Prevención de Accidentes de trabajo, en las empresas afiliadas, mediante estudios y programas de Seguridad en el Trabajo realizados</t>
  </si>
  <si>
    <r>
      <t>Porcentaje de variación de la tasa de accidentes de trabajo en empresas intervenidas con programas preventivos de Seguridad en el Trabajo</t>
    </r>
    <r>
      <rPr>
        <i/>
        <sz val="10"/>
        <color indexed="30"/>
        <rFont val="Soberana Sans"/>
      </rPr>
      <t xml:space="preserve">
</t>
    </r>
  </si>
  <si>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</si>
  <si>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A 1 Accidentes de trabajo dictaminados</t>
  </si>
  <si>
    <r>
      <t>Cumplimiento de las metas de calificación de accidentes de trabajo</t>
    </r>
    <r>
      <rPr>
        <i/>
        <sz val="10"/>
        <color indexed="30"/>
        <rFont val="Soberana Sans"/>
      </rPr>
      <t xml:space="preserve">
</t>
    </r>
  </si>
  <si>
    <t>(Número de casos de accidentes de trabajo calificados y dictaminados acumulados al trimestre del reporte (t)/Número de casos de accidentes de trabajo proyectados al trimestre del reporte (t)) x 100</t>
  </si>
  <si>
    <t>A 2 Enfermedades de trabajo dictaminadas</t>
  </si>
  <si>
    <r>
      <t>Cumplimiento de las metas de calificación de enfermedades de trabajo</t>
    </r>
    <r>
      <rPr>
        <i/>
        <sz val="10"/>
        <color indexed="30"/>
        <rFont val="Soberana Sans"/>
      </rPr>
      <t xml:space="preserve">
</t>
    </r>
  </si>
  <si>
    <t>(Número de casos de enfermedades de trabajo calificadas y dictaminadas acumulados al trimestre del reporte (t)/Número de casos de enfermedades de trabajo proyectadas al trimestre del reporte (t)) x 100</t>
  </si>
  <si>
    <t>B 3 Cursos de capacitación en seguridad y salud en el trabajo dirigidos a las empresas afiliadas al Instituto Mexicano del Seguro Social</t>
  </si>
  <si>
    <r>
      <t>Porcentaje de cumplimiento en la capacitación de trabajadores en seguridad y salud en el trabajo</t>
    </r>
    <r>
      <rPr>
        <i/>
        <sz val="10"/>
        <color indexed="30"/>
        <rFont val="Soberana Sans"/>
      </rPr>
      <t xml:space="preserve">
</t>
    </r>
  </si>
  <si>
    <t>(Número de trabajadores de empresas afiliadas y centros laborales del IMSS capacitados en seguridad y salud en el trabajo (t) / Número de trabajadores de empresas afiliadas y centros laborales del IMSS a capacitar en seguridad y salud en el trabajo (t)) x 100.</t>
  </si>
  <si>
    <t>C 4 Elaboración y autorización de Dictámenes de Incapacidad Permanente o Defunción e Invalidez a través del Módulo Electrónico de Salud en el Trabajo</t>
  </si>
  <si>
    <r>
      <t xml:space="preserve"> Porcentaje de Dictámenes de incapacidad permanente o defunción e invalidez autorizados a través del Módulo Electrónico de Salud en el Trabajo</t>
    </r>
    <r>
      <rPr>
        <i/>
        <sz val="10"/>
        <color indexed="30"/>
        <rFont val="Soberana Sans"/>
      </rPr>
      <t xml:space="preserve">
</t>
    </r>
  </si>
  <si>
    <t>(Número de dictámenes de incapacidad permanente o defunción e invalidez autorizados en el módulo electrónico de salud en el trabajo al periodo de reporte (t)/  Número de dictámenes de incapacidad permanente o defunción e invalidez autorizados al periodo de reporte (t)) x 100</t>
  </si>
  <si>
    <t>C 5 Incapacidades permanentes o defunciones e invalidez dictaminados</t>
  </si>
  <si>
    <r>
      <t>Cumplimiento de las metas de dictaminación de incapacidades permanente o defunción e invalidez</t>
    </r>
    <r>
      <rPr>
        <i/>
        <sz val="10"/>
        <color indexed="30"/>
        <rFont val="Soberana Sans"/>
      </rPr>
      <t xml:space="preserve">
</t>
    </r>
  </si>
  <si>
    <t>(Número de casos de  dictámenes de incapacidad permanente o defunción e invalidez acumulados al trimestre del reporte (t)/Número de casos de  dictámenes de incapacidad permanente o defunción e invalidez proyectados al trimestre del reporte (t)) x 100</t>
  </si>
  <si>
    <t>D 6 Elaboración de Estudios y Programas Preventivos de Seguridad en el Trabajo, en empresas afiliadas, para la disminución de accidentes de trabajo</t>
  </si>
  <si>
    <r>
      <t>Porcentaje de cumplimiento en la elaboración de estudios y programas preventivos de seguridad en el trabajo</t>
    </r>
    <r>
      <rPr>
        <i/>
        <sz val="10"/>
        <color indexed="30"/>
        <rFont val="Soberana Sans"/>
      </rPr>
      <t xml:space="preserve">
</t>
    </r>
  </si>
  <si>
    <t>(Número de estudios y programas preventivos de seguridad en el trabajo realizados en empresas afiliadas y centros laborales del Instituto Mexicano del Seguro Social (t) / Número de estudios y programas preventivos de seguridad en el trabajo programados en empresas afiliadas y centros laborales del Instituto Mexicano del Seguro Social (t)) x 100</t>
  </si>
  <si>
    <t>D 7 Seguimientos a las empresas intervenidas con estudios y programas preventivos de seguridad en el trabajo</t>
  </si>
  <si>
    <r>
      <t>Porcentaje de seguimientos realizados en empresas con programas preventivos de seguridad en el trabajo.</t>
    </r>
    <r>
      <rPr>
        <i/>
        <sz val="10"/>
        <color indexed="30"/>
        <rFont val="Soberana Sans"/>
      </rPr>
      <t xml:space="preserve">
</t>
    </r>
  </si>
  <si>
    <t>(Total de seguimientos realizados a empresas con programas preventivos de seguridad en el trabajo (t) / Total de seguimientos programados a empresas con programas preventivos de seguridad en el trabajo (t)) x 100.</t>
  </si>
  <si>
    <r>
      <t xml:space="preserve">Tasa de mortalidad de riesgos de trabajo
</t>
    </r>
    <r>
      <rPr>
        <sz val="10"/>
        <rFont val="Soberana Sans"/>
        <family val="2"/>
      </rPr>
      <t>Sin Información,Sin Justificación</t>
    </r>
  </si>
  <si>
    <r>
      <t xml:space="preserve">Índice de calidad de la atención en los servicios de salud en el trabajo
</t>
    </r>
    <r>
      <rPr>
        <sz val="10"/>
        <rFont val="Soberana Sans"/>
        <family val="2"/>
      </rPr>
      <t xml:space="preserve"> Causa : Se ha mantenido la evaluación, teniendo como estrategia retro informar sobre los resultados obtenidos para propiciar la mejora en la elaboración de los dictámenes de riesgos de trabajo e invalidez por parte de los médicos de salud en el trabajo y por ende, otorgar una evaluación correcta y justa al trabajador asegurado.  Se desarrolla y diseña una estrategia para validar el Índice de calidad de la atención en los servicios de salud en el trabajo, esta estrategia se realizará con encuestas mediante un Call Center que se contratará para obtener el resultado. La implementación de esta estrategia se ha retrasado, pendiente la realización de las encuestas. Efecto: El resultado de 37.23 puntos por debajo de la meta establecida por falta de la complementación de la construcción del índice mediante las encuestas, que se espera solventar para finales de 2024, no permitió una adecuada identificación de las áreas de oportunidad a mejorar para incrementar la calidad de la atención durante el primer semestre de 2024. Otros Motivos:</t>
    </r>
  </si>
  <si>
    <r>
      <t xml:space="preserve">Porcentaje de Calificación de los probables riesgos de trabajo
</t>
    </r>
    <r>
      <rPr>
        <sz val="10"/>
        <rFont val="Soberana Sans"/>
        <family val="2"/>
      </rPr>
      <t xml:space="preserve"> Causa : Se establecieron nuevas actividades a realizar por parte de los médicos de salud en el trabajo tras la actualización de los procedimientos de accidentes y enfermedades de trabajo, los trabajadores siguen sin presentarse para solicitar la dictaminación de los riesgos de trabajo, sin embargo, los servicios de Salud en el Trabajo realizan la dictaminación del ST-7 a pesar de que el trabajador no se hubiera presentado a concluir el trámite de dictaminación del ST-7.  Efecto: El resultado obtenido de 6.02 puntos por debajo de la meta no permitió cumplir con la cobertura esperada de la calificación de los probables riesgos de trabajo para llevar a cabo el procedimiento correcto para el manejo de los probables accidentes y enfermedades de trabajo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</si>
  <si>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Porcentaje de aprovechamiento de los cursos de capacitación
</t>
    </r>
    <r>
      <rPr>
        <sz val="10"/>
        <rFont val="Soberana Sans"/>
        <family val="2"/>
      </rPr>
      <t xml:space="preserve"> Causa : El avance reportado de 98.1%, permitió cumplir respecto al valor de referencia, lo que implica un avance aceptable. Los factores que contribuyeron para lograr este avance al primer trimestre del 2024,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transmitir de manera eficaz y eficiente los conocimientos, habilidades y competencias a aproximadamente 98 de cada 100 participantes de los cursos de capacitación que el IMSS otorgó en materia de Seguridad y Salud en el Trabajo durante este 2024. El aprovechamiento de los participantes en los cursos capacitación, contribuye en que dichos participantes puedan influir en las personas involucradas en la implementación de las medidas correctivas y preventivas, así como en incrementar la cultura para la prevención de accidentes y enfermedades de trabajo en los centros laborales. Otros Motivos:A partir de la pandemia por la COVID-19, se realizó un ajuste a esta meta con la finalidad de mejorar el impacto en las actividades de prevención de accidentes y enfermedades de trabajo. De la misma manera, se crearon metas específicas para el personal asignado a los Centros Regionales de Seguridad en el Trabajo, Capacitación y Productividad (CRESTCAP), con la finalidad de fomentar la mejora continua de todos los procesos de capacitación. Aunque se incrementó la cantidad de personas a capacitar, el indicador  Porcentaje de aprovechamiento de los cursos de capacitación  no se ve afectado, ya que se encuentra dentro del parámetro establecido. Este ajuste fue necesario para asegurar que, a pesar del aumento en la demanda de capacitación, la calidad y eficacia de los cursos se mantuvieran óptimas. El indicador de aprovechamiento sigue reflejando adecuadamente el nivel de adquisición de conocimientos y habilidades por parte de los participantes, asegurando que los objetivos de formación y mejora continua sean alcanzados conforme a lo planificado.</t>
    </r>
  </si>
  <si>
    <r>
      <t xml:space="preserve">Porcentaje de dictámenes de incapacidad permanente o defunción e invalidez autorizados oportunamente
</t>
    </r>
    <r>
      <rPr>
        <sz val="10"/>
        <rFont val="Soberana Sans"/>
        <family val="2"/>
      </rPr>
      <t xml:space="preserve"> Causa : Los médicos de los servicios de salud en el trabajo otorgan en forma oportuna la dictaminación de una incapacidad permanente o defunción o invalidez, solo retrasándose en aquellos servicios donde hay falta de personal.  La oportunidad en la dictaminación del estado de invalidez e incapacidad permanente continua presentando retraso en el periodo del reporte derivado de las  adecuaciones periódicas que se aplican al sistema de salud en el trabajo (SIST), que  ocasiona enlentecimiento a la demanda requerida en los servicios de Salud en el Trabajo a nivel nacional  impactando directamente en el incremento de los 15 días establecidos por procedimiento para llevar a cabo la elaboración- aprobación y autorización correspondiente. Efecto: El resultado de 4.59 puntos por debajo de la meta no permitió cumplir con la proyección esperada de autorización oportuna de dictámenes de incapacidades permanentes o defunción e invalidez, limitando la obtención de las prestaciones económicas y en especie que les corresponden a los trabajadores por falta de personal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</si>
  <si>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Porcentaje de variación de la tasa de accidentes de trabajo en empresas intervenidas con programas preventivos de Seguridad en el Trabajo
</t>
    </r>
    <r>
      <rPr>
        <sz val="10"/>
        <rFont val="Soberana Sans"/>
        <family val="2"/>
      </rPr>
      <t xml:space="preserve"> Causa : El avance reportado de 33.4%, permitió cumplir con el valor de referencia, lo que implica un avance aceptable, aunque este valor es proyectado debido a que aún no se cuenta con la consolidación de la información de los Riesgos de Trabajo Terminados. Los factores que contribuyeron para lograr este avance, fue la ejecución de las actividades siguientes: 1. Se crearon metas específicas para los Coordinadores Auxiliares de Seguridad en el Trabajo y Coordinadores Zonales de Seguridad en el Trabajo,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Efecto: Prevención de accidentes de trabajo en las empresas afiliadas intervenidas con estudios y programas de Seguridad y Salud en el Trabajo.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</si>
  <si>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Cumplimiento de las metas de calificación de accidentes de trabajo
</t>
    </r>
    <r>
      <rPr>
        <sz val="10"/>
        <rFont val="Soberana Sans"/>
        <family val="2"/>
      </rPr>
      <t xml:space="preserve"> Causa : Los médicos de los servicios de salud en el trabajo otorgan en forma oportuna la dictaminación de los accidentes de trabajo, solo retrasándose en aquellos servicios donde hay falta de personal.  Efecto: El resultado obtenido de 4.83 puntos por debajo de la meta no permitió cumplir con la cobertura esperada de calificación de accidentes de trabajo, limitando la obtención de las prestaciones económicas y en especie que les corresponden a los trabajadores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</si>
  <si>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Cumplimiento de las metas de calificación de enfermedades de trabajo
</t>
    </r>
    <r>
      <rPr>
        <sz val="10"/>
        <rFont val="Soberana Sans"/>
        <family val="2"/>
      </rPr>
      <t xml:space="preserve"> Causa : Los trabajadores han acudido a solicitar la dictaminación de enfermedades de trabajo como se esperaba. Efecto: Cumplimiento de la meta establecida de calificación de enfermedades de trabajo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</si>
  <si>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Porcentaje de cumplimiento en la capacitación de trabajadores en seguridad y salud en el trabajo
</t>
    </r>
    <r>
      <rPr>
        <sz val="10"/>
        <rFont val="Soberana Sans"/>
        <family val="2"/>
      </rPr>
      <t xml:space="preserve"> Causa : El avance reportado de 57.9% implica un avance aceptable. Los factores que contribuyeron para lograr este avance, fue la ejecución de las actividades siguientes: 1. Se crearon metas específicas para el personal asignado a los Centros Regionales de Seguridad en el Trabajo, Capacitación y Productividad (CRESTCAP), con la finalidad de fomentar la mejora continua de todos los procesos de capacitación; 2. Elaboración de guías para el diseño de curso de capacitación presenciales y virtuales; 3. Homologación del temario de los cursos de capacitación; 4. Asignación de diseño de los cursos de capacitación a los 13 CRESTCAP; 5. Certificación del personal del CRESTCAP para el diseño de cursos presenciales y virtuales. 6. Cada mes se envía el tablero de control para que visualicen el avance en metas e indicadores y se implementen las estrategias necesarias para dar cumplimiento; 7. Se desarrollan sesiones técnicas bimestrales a fin de retroalimentar y resolver dudas operativas. Efecto: Las actividades realizadas contribuyeron al logro obtenido, permitiendo cumplir con la meta programada de trabajadores capacitados, a los cuales se logró transmitir de manera eficaz y eficiente los conocimientos, habilidades y competencias a aproximadamente 98 de cada 100 participantes de los cursos de capacitación que el IMSS otorgó en materia de Seguridad y Salud en el Trabajo en el 2024. Esta actividad contribuye en que los participantes puedan influir en las personas involucradas en la implementación de las medidas correctivas y preventivas, así como en incrementar la cultura para la prevención de accidentes y enfermedades de trabajo en los centros laborales. Otros Motivos:</t>
    </r>
  </si>
  <si>
    <r>
      <t xml:space="preserve"> Porcentaje de Dictámenes de incapacidad permanente o defunción e invalidez autorizados a través del Módulo Electrónico de Salud en el Trabajo
</t>
    </r>
    <r>
      <rPr>
        <sz val="10"/>
        <rFont val="Soberana Sans"/>
        <family val="2"/>
      </rPr>
      <t xml:space="preserve"> Causa : Se mantiene el uso de los sistemas institucionales como el SIST, las Coordinaciones Delegacionales de Salud en el Trabajo implementan estrategias oportunas para facilitar el cumplimiento del indicador, utilizando la Mesa de Servicio de manera eficaz para resolver los casos que presentaron alguna problemática. Todo lo anterior en beneficio del otorgamiento oportuno del dictamen al trabajador. Efecto: Cumplimiento de la meta de autorización de dictámenes de incapacidades permanente o defunción e invalidez mediante la utilización efectiva del Módulo Electrónico de Salud en el Trabajo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</si>
  <si>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Cumplimiento de las metas de dictaminación de incapacidades permanente o defunción e invalidez
</t>
    </r>
    <r>
      <rPr>
        <sz val="10"/>
        <rFont val="Soberana Sans"/>
        <family val="2"/>
      </rPr>
      <t xml:space="preserve"> Causa : Tras la aplicación de estrategias de recuperación de servicios de atención médica, se va retomando la normalización de estudios de gabinete y consulta de especialistas, solo retrasándose en aquellos servicios donde hay falta de personal, lo que redunda en que el número de trabajadores que tienen pendiente la elaboración de un dictamen aún no ha disminuido. Efecto: El resultado de 0.47 puntos por debajo de la meta no permitió cumplir con la proyección esperada de elaboración de dictámenes de incapacidades permanentes o defunción e invalidez, limitando la obtención de las prestaciones económicas y en especie que les corresponden a los trabajadores por falta de personal durante el segundo trimestre de 2024. Otros Motivos:Se encuentra una diferencia entre el numerador y el denominador de la meta programada y el numerador y denominador de la meta alcanza en virtud que la programación de la meta se realiza mediante estimación de las cifras a lo largo del año y la meta alcanzada se realiza con las cifras reales.</t>
    </r>
  </si>
  <si>
    <r>
      <t xml:space="preserve">Porcentaje de cumplimiento en la elaboración de estudios y programas preventivos de seguridad en el trabajo
</t>
    </r>
    <r>
      <rPr>
        <sz val="10"/>
        <rFont val="Soberana Sans"/>
        <family val="2"/>
      </rPr>
      <t xml:space="preserve"> Causa : El avance reportado permitió un 61.57% de cumplimiento contra el valor de referencia, lo que implica un avance aceptable, considerando que se presentan dificultades en el primer trimestre de cada año, para acceder a las empresas programadas a intervenir con Estudios y Programas de Seguridad y Salud en el Trabajo, sin embargo, se avanzó significativamente respecto a los periodos de medición anteriores. Los factores que contribuyeron para lograr este avance al primer trimestre del 2024,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4. Se desarrollan sesiones técnicas bimestrales a fin de retroalimentar y resolver dudas operativas. Estas actividades integradas a los seguimientos que desarrollan los Especialistas en Seguridad en el Trabajo, contribuyeron a que las empresas afiliadas permitan el acceso para ser intervenidas. Efecto: Las actividades realizadas contribuyeron al logro obtenido, permitiendo incrementar el porcentaje de cumplimiento en la elaboración de Estudios y Programas de Seguridad y Salud en el Trabajo. Este incremento nos permite avanzar de manera significativa a contribuir en la programación de actividades para la prevención de accidentes y enfermedades en las empresas afiliadas. Otros Motivos:</t>
    </r>
  </si>
  <si>
    <r>
      <t xml:space="preserve">Porcentaje de seguimientos realizados en empresas con programas preventivos de seguridad en el trabajo.
</t>
    </r>
    <r>
      <rPr>
        <sz val="10"/>
        <rFont val="Soberana Sans"/>
        <family val="2"/>
      </rPr>
      <t xml:space="preserve"> Causa : El avance reportado de 47.9 % respecto de lo programado, permitió el cumplimiento aceptable respecto al valor de referencia, lo que implica un avance significativo, considerando que se presentaron dificultades en el primer trimestre del año, para acceder a las empresas programadas a intervenir con Estudios y Programas de Seguridad y Salud en el Trabajo, así como para realizar los seguimientos para verificar la implementación de las medidas preventivas o correctivas, sin embargo, se avanzó significativamente. Los factores que contribuyeron para lograr este avance , fue la ejecución de las actividades siguientes: 1. Se dio seguimiento al avance en las metas de reciente creación con la finalidad de fomentar la mejora continua de todos los procesos; 2. Se desarrolló Guía para la elaboración de Estudios y Programas de Seguridad y Salud en el Trabajo, la cual incluye actividades previas y durante la visita de los centros laborales, actividades para el desarrollo del Estudio y Programa de Seguridad y Salud en el Trabajo, así como actividades para el seguimiento a la implementación de las medidas de prevención; 3. Cada mes se está enviando un tablero de control para visualizar el avance en metas e indicadores y se implementen las estrategias necesarias para dar cumplimiento. Efecto: Las actividades realizadas contribuyeron en prevenir accidentes de trabajo al segundo trimestre del 2024. de la misma forma las actividades implementadas permitieron cumplir con el valor de referencia establecido para el indicador, lo cual coadyuva a mejorar los entornos laborales y mejorar la cultura de prevención en materia de Seguridad y Salud en el Trabajo. Otros Motivos:</t>
    </r>
  </si>
  <si>
    <t>E004</t>
  </si>
  <si>
    <t>Investigación y desarrollo tecnológico en salud</t>
  </si>
  <si>
    <t>Perspectiva de Género</t>
  </si>
  <si>
    <t>3 - Desarrollo Económico</t>
  </si>
  <si>
    <t>8 - Ciencia, Tecnología e Innovación</t>
  </si>
  <si>
    <t>1 - Investigación Científica</t>
  </si>
  <si>
    <t>24 - Investigación en salud pertinente y de excelencia académica</t>
  </si>
  <si>
    <t>Contribuir al desarrollo económico incluyente mediante la consolidación de la Investigación en Salud que favorece el estado de salud de los Derechohabientes vigentes del IMSS.</t>
  </si>
  <si>
    <r>
      <t>Porcentaje de Investigadores que pertenecen al Sistema Nacional de Investigadores</t>
    </r>
    <r>
      <rPr>
        <i/>
        <sz val="10"/>
        <color indexed="30"/>
        <rFont val="Soberana Sans"/>
      </rPr>
      <t xml:space="preserve">
</t>
    </r>
  </si>
  <si>
    <t xml:space="preserve">[(Número de Investigadores del Instituto Mexicano del Seguro Social que pertenecen al Sistema Nacional de Investigadores en el periodo t) / (Total de Investigadores del Instituto Mexicano del Seguro Social en el periodo t)] x 100     </t>
  </si>
  <si>
    <r>
      <t>Porcentaje de Artículos Científicas generados por el IMSS que son publicados en revistas científicas referentes a nivel internacional, con el mayor factor de impacto al ubicarse en cuartiles 1 y 2.</t>
    </r>
    <r>
      <rPr>
        <i/>
        <sz val="10"/>
        <color indexed="30"/>
        <rFont val="Soberana Sans"/>
      </rPr>
      <t xml:space="preserve">
</t>
    </r>
  </si>
  <si>
    <t xml:space="preserve">[(Número de Artículos Científicos generados por personal Institucional, que han sido publicados en revistas incorporadas al Journal Citation Report, incluidas en los Cuartiles 1 y 2, en el periodo t) / (Número de Artículos Científicos generados por personal Institucional, que han sido publicados en revistas incorporadas al Journal Citation Report incluidas en los Cuartiles 1, 2, 3 y 4, en el periodo t)] x 100    </t>
  </si>
  <si>
    <t>Los Derechohabientes vigentes del IMSS favorecen su estado de salud con la contribución de los productos científicos de calidad generados por la Investigación en Salud desarrollada en el Instituto.</t>
  </si>
  <si>
    <r>
      <t>Porcentaje de Artículos Científicos publicados en revistas científicas con Factor de Impacto</t>
    </r>
    <r>
      <rPr>
        <i/>
        <sz val="10"/>
        <color indexed="30"/>
        <rFont val="Soberana Sans"/>
      </rPr>
      <t xml:space="preserve">
</t>
    </r>
  </si>
  <si>
    <t>[(Número de Artículos Científicos generados por personal Institucional, que han sido publicados en revistas científicas incorporadas al Journal Citation Report, en el periodo t) / (Número de Artículos Científicos generados por personal Institucional, que han sido publicados en revistas científicas, en el periodo t)] x 100</t>
  </si>
  <si>
    <r>
      <t>Porcentaje de Protocolos de Investigación Científica y Desarrollo Tecnológico relacionados a los Principales Problemas de Salud de los Derechohabientes del IMSS.</t>
    </r>
    <r>
      <rPr>
        <i/>
        <sz val="10"/>
        <color indexed="30"/>
        <rFont val="Soberana Sans"/>
      </rPr>
      <t xml:space="preserve">
</t>
    </r>
  </si>
  <si>
    <t>[(Número de Protocolos de Investigación Científica y Desarrollo Tecnológico relacionados a los Principales Problemas de Salud de los Derechohabientes del IMSS, en el periodo t)  /  (Número de Protocolos de Investigación Científica y Desarrollo Tecnológico aprobados para su implementación en el IMSS, en el periodo t)]  x  100</t>
  </si>
  <si>
    <t>A Protocolos de Investigación Científica y Desarrollo Tecnológico Aprobados.</t>
  </si>
  <si>
    <r>
      <t>Tasa de variación de Protocolos de Investigación Científica y Desarrollo Tecnológico aprobados en el IMSS.</t>
    </r>
    <r>
      <rPr>
        <i/>
        <sz val="10"/>
        <color indexed="30"/>
        <rFont val="Soberana Sans"/>
      </rPr>
      <t xml:space="preserve">
</t>
    </r>
  </si>
  <si>
    <t>[[(Número de Protocolos de Investigación Científica y Desarrollo Tecnológico Aprobados en el IMSS  durante el periodo t) / (Número de Protocolos de Investigación Científica y Desarrollo Tecnológico Aprobados en el IMSS  durante el periodo t-k)] - (1)] x 100</t>
  </si>
  <si>
    <t>Tasa de variación</t>
  </si>
  <si>
    <t>B Recursos humanos con Posgrado (Maestría - Doctorado) graduados.</t>
  </si>
  <si>
    <r>
      <t>Tasa de Variación de Personal Institucional Graduado de cursos de maestría y doctorado</t>
    </r>
    <r>
      <rPr>
        <i/>
        <sz val="10"/>
        <color indexed="30"/>
        <rFont val="Soberana Sans"/>
      </rPr>
      <t xml:space="preserve">
</t>
    </r>
  </si>
  <si>
    <t>([(Número de Personal IMSS que obtienen el grado de maestría y doctorado en el periodo t) / (Número de Personal IMSS que obtienen el grado de maestría y doctorado de maestría y doctorado en el periodo t-k)] - (1)) x 100</t>
  </si>
  <si>
    <t>A 1 Evaluación de Protocolos de Investigación Científica y Desarrollo Tecnológico</t>
  </si>
  <si>
    <r>
      <t xml:space="preserve">Porcentaje de Comités Locales de Investigación en Salud activos que evalúan Protocolos de Investigación Científica y Desarrollo Tecnológico. </t>
    </r>
    <r>
      <rPr>
        <i/>
        <sz val="10"/>
        <color indexed="30"/>
        <rFont val="Soberana Sans"/>
      </rPr>
      <t xml:space="preserve">
</t>
    </r>
  </si>
  <si>
    <t xml:space="preserve">[(Número de Comités Locales de Investigación en Salud activos en el Instituto Mexicano del Seguro Social) / (Total de Comités Locales de Investigación yen Salud del Instituto Mexicano del Seguro Social)] x 100     </t>
  </si>
  <si>
    <t>B 2 Gestión de apoyos económicos para cursar maestrías y doctorados.</t>
  </si>
  <si>
    <r>
      <t>Tasa de variación del número de apoyos económicos complementarios  otorgados a alumnos inscritos y vigentes en Programas Académicos de Maestría o Doctorado enlistados en el Programa Nacional de Posgrados de Calidad.</t>
    </r>
    <r>
      <rPr>
        <i/>
        <sz val="10"/>
        <color indexed="30"/>
        <rFont val="Soberana Sans"/>
      </rPr>
      <t xml:space="preserve">
</t>
    </r>
  </si>
  <si>
    <t>[(Número de apoyos económicos complementarios otorgados a alumnos inscritos y vigentes en Programas Académicos de Maestría o Doctorado listados en el Programa Nacional de Posgrados de Calidad, en el periodo t) / (Número de apoyos económicos complementarios otorgados a alumnos inscritos y vigentes en Programas Académicos de Maestría o Doctorado listados en el Programa Nacional de Posgrados de Calidad, en el periodo t-1)]  -1)]  x 100</t>
  </si>
  <si>
    <t>Gestión-Eficacia-Semestral</t>
  </si>
  <si>
    <r>
      <t xml:space="preserve">Porcentaje de Investigadores que pertenecen al Sistema Nacional de Investigadores
</t>
    </r>
    <r>
      <rPr>
        <sz val="10"/>
        <rFont val="Soberana Sans"/>
        <family val="2"/>
      </rPr>
      <t>Sin Información,Sin Justificación</t>
    </r>
  </si>
  <si>
    <r>
      <t xml:space="preserve">Porcentaje de Artículos Científicas generados por el IMSS que son publicados en revistas científicas referentes a nivel internacional, con el mayor factor de impacto al ubicarse en cuartiles 1 y 2.
</t>
    </r>
    <r>
      <rPr>
        <sz val="10"/>
        <rFont val="Soberana Sans"/>
        <family val="2"/>
      </rPr>
      <t xml:space="preserve"> Causa : El indicador se ubicó en 67.93, representado el 113.22% de cumplimiento respecto de la meta programada (60). La causa fue debido a que el Instituto, ante el cierre del sexenio 2019-2024, ha fortalecido los procesos Institucionales de Investigación Científica y Desarrollo Tecnológico para que su personal de salud implemente actividades de investigación en salud de relevancia y con los más altos estándares de calidad internacional. En este sentido, el Instituto implementa la valuación de la calidad de los conocimientos científicos generados, mediante la identificación de la Revistas en donde son publicados, según su ubicación en los Cuartiles Q1 y Q2 establecidos en el Journal Citation Reports, por lo que, el IMSS ha sido pionero entre las Instituciones de Salud Mexicanas al instrumentar este innovador sistema de evaluación. Más aún, resalta el hecho de que paulatinamente, ya se ha habituado el Personal del Instituto que realiza actividades de Investigación Científica y Desarrollo Tecnológico a publicar sus resultados científicos en Revistas de vanguardia internacional. Efecto: El efecto de la evaluación del desempeño científico que se aplica en el IMSS, al valorar el cuartil al que pertenecen las Revistas con Factor de Impacto en que se publican resultados de sus Investigación, ha motivado al Personal Institucional para publicar artículos científicos en Revistas con alto impacto Internacional y de vanguardia para cada Área de Conocimiento Médico Científico; logrando el cumplimiento de 113.22 % de la meta propuesta (60.0) para el periodo de reporte; de ello, se destacan dos hechos: 1. En cuanto al numerador, en el número absoluto de artículos científicos publicados en Revistas con factor de impacto incluidas en los Cuartiles 1 y 2 se han registrado variaciones de +125.2% (+179), +61.8% (+123) y +18.8% (+51), en comparación a lo reportado en los periodos enero - junio de los ejercicios 2021, 2022 y 2023, respectivamente. 2. En cuanto al denominador, en el número absoluto de artículos científicos publicados en Revistas con factor de impacto se han registrado variaciones de +44.1% (+145), +34.7% (+122) y +6.3% (+28), en comparación a lo reportado en los periodos enero - junio de los ejercicios 2021, 2022 y 2023, respectivamente. El IMSS continúa generando publicaciones de vanguardia internacional, influyentes a nivel internacional para las áreas de conocimiento médico - científico, que coadyuvan en la actualización y mejora de los Procesos de Atención Médica Internacional, mismas que contribuyen en la mejora de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Por otra parte, un hecho fundamental para la obtención de estos resultados, han derivado de autorizaciones del H. Consejo Técnico del IMSS, tales como el Acuerdo ACDO.SA2HCT.230222/60.P.DMP en el cual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</si>
  <si>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Porcentaje de Artículos Científicos publicados en revistas científicas con Factor de Impacto
</t>
    </r>
    <r>
      <rPr>
        <sz val="10"/>
        <rFont val="Soberana Sans"/>
        <family val="2"/>
      </rPr>
      <t xml:space="preserve"> Causa : El indicador se ubicó en 53.56, representando un porcentaje de cumplimiento del 93.15% respecto de la meta programada de 57.50. La causa fue debido a que, durante el ejercicio 2023, el Instituto actualizó el Procedimiento para la Evaluación Curricular de las Investigadoras y los Investigadores del Instituto Mexicano del Seguro Social, lo que ha permitido homologar los criterios de evaluación con los del S.N.I.I.; hecho que ha resultado en una mejor inclusión y justa valoración de un mayor número de Personal Institucional adscrito a Unidades de Atención Médica; con ello, el Instituto ha estimulado al Personal Clínico para desarrollar actividades de Investigación Científica y Desarrollo Tecnológico, lo que ha favorecido la publicación de resultados científicos. Siendo así, el personal del IMSS se encuentra motivado para competir internacionalmente con la publicación de sus resultados de investigación en las Revistas Internacionales de vanguardia. Efecto: El efecto fue el cumplimiento del 93.15% de la meta propuesta (57.50%) para el periodo de reporte; en donde se destaca el impulso que ha generado la actualización del Procedimiento para la Evaluación Curricular de las Investigadoras y los Investigadores del Instituto Mexicano del Seguro Social que ha derivado en un incremento del en número de artículos médico científicos publicados por Personal Institucional. Siendo así, se observa que, en cuanto al denominador, en el número absoluto de artículos científicos publicados en Revistas con factor de impacto se ha registrado variaciones de +44.1% (+145), +34.7% (+122) y +6.3% (+28), en comparación a lo reportado en los periodos enero - junio de los ejercicios 2021, 2022 y 2023, respectivamente. En cuanto al denominador, en la totalidad de artículos científicos generado por Personal Institucional se ha registrado variaciones de +56.1% (+318), +46.0% (+279), +1.6% (+14), en comparación a lo reportado en los periodos enero - junio de los ejercicios 2021, 2022 y 2023, respectivamente. Se destaca que las aportaciones científicas de vanguardia internacional se consolidan como un coadyuvante en la actualización y mejora de los Procesos de Atención Médica Internacional, mismas que contribuyen para mejorar la Prestación de Servicios Médicos para los Derechohabientes de nuestro Instituto. Otros Motivos:Debe considerarse que el proceso de publicación de un artículo científico implica la intervención de factores externos a la Institución que pueden condicionar fluctuaciones en los resultados de acuerdo a su aceptación por las Revistas Médico Científicas arbitradas. Por otra parte, un hecho fundamental para la obtención de estos resultados, han derivado de autorizaciones del H. Consejo Técnico del IMSS, tales como el Acuerdo ACDO.SA2HCT.230222/60.P.DMP en el cual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</si>
  <si>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Porcentaje de Protocolos de Investigación Científica y Desarrollo Tecnológico relacionados a los Principales Problemas de Salud de los Derechohabientes del IMSS.
</t>
    </r>
    <r>
      <rPr>
        <sz val="10"/>
        <rFont val="Soberana Sans"/>
        <family val="2"/>
      </rPr>
      <t xml:space="preserve"> Causa : El indicador se ubicó en 80.18, lo que significa un cumplimiento de meta del 98.4%. La causa fue debido a que el Instituto ha diseñado e implementado estrategias para que los investigadores y personal de salud del instituto desarrollen protocolos de investigación sobre temas prioritarios de salud que afectan a la población derechohabiente. En este sentido, el Instituto ajustó para el ejercicio 2022, los Principales Problemas de Salud a atender integralmente en un modelo preventivo. Con ello, ante el cierre del sexenio 2019-2024, se ha consolidado el listado de las patologías que son prioridad en la atención de la Población Derechohabiente, estas son: 1) Enfermedades cardiovasculares y circulatorias, 2) Diabetes Mellitus, Obesidad y Sobrepeso, 3) Traumatología, ortopedia y padecimientos musculo esqueléticos, 4) Cáncer/Neoplasias malignas, 5) COVID-19, 6) Enfermedades respiratorias crónicas, 7) Salud reproductiva, muerte materna y perinatal, condiciones neonatales y anomalías congénitas, 8) Desórdenes mentales y de comportamiento , 9) Condiciones neurológicas/Evento Vascular Cerebral, 10) Cirugía pediátrica, 11) Trasplantes, 12) Nefrología/Insuficiencia Renal, 13) Sida/VIH, 14) Población Geriátrica, 15) Población con discapacidad y 16) Resistencia Antimicrobiana. Efecto: El efecto fue el registro de Protocolos de Investigación Científica y Desarrollo Tecnológico, propuestos por personal institucional, que cumplen con los estándares internacionales para su autorización y que se apegan a las principales causas de morbi-mortalidad que aquejan a los Derechohabientes del IMSS; logrando el cumplimiento de 98.4 % de la meta propuesta (81.50%) para el periodo de reporte; en donde, se destacan dos hechos: 1. En cuanto al numerador, el número absoluto protocolos de investigación científica y desarrollo tecnológico aprobados en el IMSS y que están relacionados a temas prioritarios registró variaciones de +88.7% (+1477), +74.2% (+1339) y +13.1% (+364), en comparación a lo reportado en los periodos enero - junio de los ejercicios 2021, 2022 y 2023, respectivamente. 2. En cuanto al denominador, el número absoluto protocolos de investigación científica y desarrollo tecnológico aprobados en el IMSS registró variaciones de +61.3% (+1489), +60.1% (+1472) y +14.9% (+508), en comparación a lo reportado en los periodos enero - junio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estos resultados, han derivado de autorizaciones del H. Consejo Técnico del IMSS, tales como el Acuerdo ACDO.SA2HCT.230222/60.P.DMP en el cual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</si>
  <si>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Tasa de variación de Protocolos de Investigación Científica y Desarrollo Tecnológico aprobados en el IMSS.
</t>
    </r>
    <r>
      <rPr>
        <sz val="10"/>
        <rFont val="Soberana Sans"/>
        <family val="2"/>
      </rPr>
      <t xml:space="preserve"> Causa : El indicador se ubicó en 14.89, representando un cumplimiento de meta del 114.22%. La causa fue debido a que, ante el cierre del sexenio 2019-2024, el Instituto ha fortalecido el modelo de Atención Preventiva en los procesos de Atención Integral de Grupos Vulnerables y Principales Problemas de Salud. Por lo que, se diseñaron e implementaron estrategias para que los investigadores y personal de salud del instituto desarrollen protocolos de investigación sobre temas prioritarios de salud que afectan a la población derechohabiente. Asimismo, el Instituto, a través de la Coordinación de Investigación en Salud (CIS) ha consolidado la Sistematización de la Evaluación, Registro y Seguimiento de los Protocolos de Investigación en Salud en el IMSS, al incursionar en el campo de las Tecnologías de la Información y la Comunicación; lo que permitió optimizar y hacer eficiente el quehacer de los Comités Locales de Investigación en Salud al hacerlos accesibles a todo el Personal IMSS que realiza actividades de Investigación Científica y Desarrollo Tecnológico en las 1,487 Unidades de Atención Médica y en las Unidades y Centros de Investigación que se encuentran distribuidas en todo el territorio de la República Mexicana. Esta sistematización ha permitido que exista un incremento anual importante en el registro de Protocolos de Investigación en el Instituto y es así, que a la fecha contamos con el mayor número de proyectos registrados en toda la historia del IMSS. Efecto: El efecto fue el cumplimiento del 114.2% de la meta propuesta (0.59) para este periodo de reporte, respecto a la tasa de cambio en Protocolos de Investigación Científica y Desarrollo Tecnológico aprobados por Comités Locales de Investigación en Salud. Se destaca que, en cuanto al denominador, el número absoluto protocolos de investigación científica y desarrollo tecnológico aprobados en el IMSS registró una variación de +61.3% (+1489), +60.1% (+1472) y +14.9% (+508), en comparación a lo reportado en los periodos enero - junio de los ejercicios 2021, 2022 y 2023, respectivamente. Otros Motivos:Debe considerarse que la elaboración de protocolos de investigación científica por el personal de salud requiere tanto de un medio laboral favorable para desarrollar actividades de investigación en salud que cumplan con estándares internacionales para su autorización, como de interés y motivación individuales. Por otra parte, un hecho fundamental para la obtención de estos resultados, han derivado de autorizaciones del H. Consejo Técnico del IMSS, tales como el Acuerdo ACDO.SA2HCT.230222/60.P.DMP en el cual se aprobó que la Fundación IMSS A.C. funja como el nuevo mecanismo para la administración de recursos financieros en materia de investigación en salud para ejecutar recursos financieros de protocolos y/o proyectos de investigación; así como el Acuerdo SCAP2.HCT.280223/37.P.DPM mediante el que se autoriza la continuidad sobre el ejercicio de recursos y actividades realizadas con motivo del nuevo mecanismo para la administración de recursos financieros en materia de Investigación en Salud.</t>
    </r>
  </si>
  <si>
    <r>
      <t xml:space="preserve">Tasa de Variación de Personal Institucional Graduado de cursos de maestría y doctorado
</t>
    </r>
    <r>
      <rPr>
        <sz val="10"/>
        <rFont val="Soberana Sans"/>
        <family val="2"/>
      </rPr>
      <t>Sin Información,Sin Justificación</t>
    </r>
  </si>
  <si>
    <r>
      <t xml:space="preserve">Porcentaje de Comités Locales de Investigación en Salud activos que evalúan Protocolos de Investigación Científica y Desarrollo Tecnológico. 
</t>
    </r>
    <r>
      <rPr>
        <sz val="10"/>
        <rFont val="Soberana Sans"/>
        <family val="2"/>
      </rPr>
      <t xml:space="preserve"> Causa : El indicador se ubicó en 99%, cubriendo el 105.5% de la meta esperada (93.88). La causa fue debido a que el Instituto continúa favoreciendo que los Comités Locales de Investigación en Salud (CLIS) cumplan con los requerimientos de la Ley General de Salud y su Reglamento en materia de Investigación en Salud, a fin de evaluar las propuestas de Investigación Científica y Desarrollo Tecnológico y garantizar que cumplan con estándares nacionales e internacionales para su autorización. Se destaca la optimización del Proceso de Evaluación de Protocolos de Investigación en Salud y el fortalecimiento del proceso de registro de CLIS ante la Comisión Federal para la Protección contra Riesgos Sanitarios (COFEPRIS), derivado del Convenio firmado entre el IMSS y COFEPRIS, que ha permitido en el ejercicio 2024, la instalación e instrumentación de dos ventanillas de ingreso de trámites del Centro Integral de Servicios y brindar orientación y asistencia técnica al IMSS sobre registros y trámites sanitarios, mismas que se encuentran ubicadas en las Oficinas Centrales del IMSS; este hecho ha fortalecido el mantenimiento y activación de los CLIS, con lo que el número de CLIS activos se ha incrementado (numerador). Efecto: El efecto ha sido el cumplimiento en la meta propuesta para el periodo de reporte, mediante la integración de Comités de Investigación en Salud en apego a los lineamientos establecidos por la Comisión Federal para la Protección contra Riesgos Sanitarios (COFEPRIS). El indicador se ubicó en 99%, cubriendo el 105.5% de la meta esperada (93.88); en donde, se destacan dos hechos: 1. En el numerador, el número absoluto Comités Locales de Investigación en Salud activos presenta estabilidad al registrar variaciones de +20.7% (+17), +18.8% (+12) y +7.6% (+7), en comparación a lo reportado en los periodos enero - junio de los ejercicios 2021, 2022 y 2023, respectivamente. 2. En el denominador, el número absoluto Comités Locales de Investigación en Salud vigentes registrados ante COFEPRIS ha registrado variaciones de 2.0% (+2), +3.1% (+3) y +2.0% (+2), en comparación a lo reportado en los periodos enero - junio de los ejercicios 2021, 2022 y 2023, respectivamente. Otros Motivos:Debe considerarse que el proceso de integración de los Comités Locales de Investigación en Salud debe apegarse a las disposiciones de la Ley General de Salud y su Reglamento en materia de Investigación en Salud, que implica la intervención de factores externos a la Institución (COFEPRIS) que pueden condicionar fluctuaciones en los resultados de acuerdo a su aceptación.</t>
    </r>
  </si>
  <si>
    <r>
      <t xml:space="preserve">Tasa de variación del número de apoyos económicos complementarios  otorgados a alumnos inscritos y vigentes en Programas Académicos de Maestría o Doctorado enlistados en el Programa Nacional de Posgrados de Calidad.
</t>
    </r>
    <r>
      <rPr>
        <sz val="10"/>
        <rFont val="Soberana Sans"/>
        <family val="2"/>
      </rPr>
      <t xml:space="preserve"> Causa : El indicador se ubicó en 48.39, representando un porcentaje de cumplimiento del 139.4%. La causa fue debido a que el IMSS ha dado continuidad a las Convocatorias para que el Personal Institucional obtenga becas para cursar Maestrías o Doctorados en materia de Investigación en Salud. Cabe resaltar que se ha recuperado la participación del Personal IMSS, una vez que ha cesado la implementación del Plan de Preparación y Respuesta Institucional ante la Epidemia por COVID-19, y del Acuerdo establecido entre el Instituto y el Sindicato Nacional de Trabajadores del Seguro Social para implementar medidas para enfrentar la situación sanitaria derivada del COVID-19, mediante las que se procedió a suspender las capacitaciones presenciales para el personal institucional activo, a efecto de fortalecer el Capital Humano disponible en Unidades de Atención Médica para la atención de la epidemia por COVID-19. En el ejercicio 2024, se encuentra totalmente reactivada la participación del Personal IMSS en la Convocatorias para obtener Becas a efecto de cursar Maestrías o Doctorados en Ciencias. Efecto: El efecto fue el cumplimiento de 139.4% de la meta propuesta (6.45) para el periodo de reporte, esto, para los apoyos económicos complementarios otorgados a alumnos inscritos y vigentes en Programas Académicos de Maestría o Doctorado enlistados en el Programa Nacional de Posgrados de Calidad. Estos apoyos económicos otorgados durante el ejercicio 2024 representan un incremento del +31.4% (+22) respecto a los 70 apoyos económicos otorgados en el ejercicio 2023. Otros Motivos:En el ejercicio 2024, se encuentra totalmente reactivada la participación del Personal IMSS en la Convocatorias para obtener Becas a efecto de cursar Maestrías o Doctorados en Ciencias.</t>
    </r>
  </si>
  <si>
    <t>E006</t>
  </si>
  <si>
    <t>Recaudación de ingresos obrero patronales</t>
  </si>
  <si>
    <t>3 - Generación de Recursos para la Salud</t>
  </si>
  <si>
    <t>5 - Servicios de incorporación y recaudación</t>
  </si>
  <si>
    <t>Contribuir a garantizar el derecho a la seguridad social.</t>
  </si>
  <si>
    <r>
      <t>Porcentaje de cobertura a la seguridad social del IMSS</t>
    </r>
    <r>
      <rPr>
        <i/>
        <sz val="10"/>
        <color indexed="30"/>
        <rFont val="Soberana Sans"/>
      </rPr>
      <t xml:space="preserve">
</t>
    </r>
  </si>
  <si>
    <t>((Población derechohabiente adscrita a unidad de medicina familiar promedio en el año t) / (Población a mitad de año para la República Mexicana en el año t)) x 100</t>
  </si>
  <si>
    <t>Los asegurados del IMSS cuentan con sus derechos a la seguridad social reconocidos íntegramente.</t>
  </si>
  <si>
    <r>
      <t>Tasa de variación en el número de asegurados</t>
    </r>
    <r>
      <rPr>
        <i/>
        <sz val="10"/>
        <color indexed="30"/>
        <rFont val="Soberana Sans"/>
      </rPr>
      <t xml:space="preserve">
</t>
    </r>
  </si>
  <si>
    <t>((Número de asegurados promedio al semestre t) / (Número de asegurados promedio al semestre t de 2012)-1) x 100</t>
  </si>
  <si>
    <r>
      <t>Tasa de variación real en la recaudación por ingresos obrero-patronales.</t>
    </r>
    <r>
      <rPr>
        <i/>
        <sz val="10"/>
        <color indexed="30"/>
        <rFont val="Soberana Sans"/>
      </rPr>
      <t xml:space="preserve">
</t>
    </r>
  </si>
  <si>
    <t>((Importe acumulado de los ingresos obrero-patronales al semestre t en pesos de 2012) / (Importe acumulado de los ingresos obrero-patronales al semestre t de 2012)-1) X 100</t>
  </si>
  <si>
    <t>A Cobranza y Fiscalización de cuotas obrero-patronales optimizadas.</t>
  </si>
  <si>
    <r>
      <t>Porcentaje de las cuotas obrero-patronales pagadas oportunamente.</t>
    </r>
    <r>
      <rPr>
        <i/>
        <sz val="10"/>
        <color indexed="30"/>
        <rFont val="Soberana Sans"/>
      </rPr>
      <t xml:space="preserve">
</t>
    </r>
  </si>
  <si>
    <t>((Importe acumulado de la Emisión Mensual Anticipada de las modalidades 10, 13 y 17 pagado oportunamente al semestre t)/(Importe de la Emisión Total Ajustada de las modalidades 10, 13 y 17 al semestre t)) x 100</t>
  </si>
  <si>
    <t>Estratégico-Economía-Semestral</t>
  </si>
  <si>
    <r>
      <t>Porcentaje de avance en la meta de recaudación secundaria</t>
    </r>
    <r>
      <rPr>
        <i/>
        <sz val="10"/>
        <color indexed="30"/>
        <rFont val="Soberana Sans"/>
      </rPr>
      <t xml:space="preserve">
</t>
    </r>
  </si>
  <si>
    <t>(Ingresos por cobranza y fiscalización al semestre t / Meta de ingresos por cobranza y fiscalización al semestre t) X 100</t>
  </si>
  <si>
    <t>B Incorporación de asegurados optimizada.</t>
  </si>
  <si>
    <r>
      <t>Tasa de variación en el salario base asociado a puestos de trabajo</t>
    </r>
    <r>
      <rPr>
        <i/>
        <sz val="10"/>
        <color indexed="30"/>
        <rFont val="Soberana Sans"/>
      </rPr>
      <t xml:space="preserve">
</t>
    </r>
  </si>
  <si>
    <t>((Salario base de cotización asociado a puestos de trabajo en promedio al semestre t) / (Salario base de cotización asociado a puestos de trabajo en promedio al semestre t de 2012)-1) x 100</t>
  </si>
  <si>
    <r>
      <t>Tasa de variación en el número de puestos de trabajo registrados por los patrones en el IMSS.</t>
    </r>
    <r>
      <rPr>
        <i/>
        <sz val="10"/>
        <color indexed="30"/>
        <rFont val="Soberana Sans"/>
      </rPr>
      <t xml:space="preserve">
</t>
    </r>
  </si>
  <si>
    <t>((Número de puestos de trabajo registrados por los patrones en el IMSS promedio al semestre t) / (Número de puestos de trabajo registrados por los patrones en el IMSS promedio al semestre t de 2012)-1) x 100</t>
  </si>
  <si>
    <t>A 1 Compartida 2: Fortalecimiento del modelo integral de fiscalización.</t>
  </si>
  <si>
    <r>
      <t>Porcentaje de eficacia en los actos de fiscalización</t>
    </r>
    <r>
      <rPr>
        <i/>
        <sz val="10"/>
        <color indexed="30"/>
        <rFont val="Soberana Sans"/>
      </rPr>
      <t xml:space="preserve">
</t>
    </r>
  </si>
  <si>
    <t>((Revisiones terminadas de forma eficaz al trimestre t (con cifras cobradas o liquidaciones iguales o mayores a 50 mil pesos en actos de fiscalización, ponderados al 50%, y con cifras cobradas o liquidaciones iguales o mayores a 25 mil pesos para cartas invitación, ponderadas al 50%) / (Total de revisiones terminadas en actos de fiscalización y métodos ágiles (ponderadas para efectos del indicador))) x 100.</t>
  </si>
  <si>
    <r>
      <t>Porcentaje de efectividad en actos de fiscalización.</t>
    </r>
    <r>
      <rPr>
        <i/>
        <sz val="10"/>
        <color indexed="30"/>
        <rFont val="Soberana Sans"/>
      </rPr>
      <t xml:space="preserve">
</t>
    </r>
  </si>
  <si>
    <t>((Número de actos de fiscalización concluidos con observaciones al trimestre t ) / (Total de actos de fiscalización concluidos al trimestre t))x 100</t>
  </si>
  <si>
    <t>B 2 Compartida 1: Digitalización de los trámites de incorporación al IMSS.</t>
  </si>
  <si>
    <r>
      <t>Porcentaje de transacciones de asignación o localización de NSS realizadas en línea (IMSS Digital).</t>
    </r>
    <r>
      <rPr>
        <i/>
        <sz val="10"/>
        <color indexed="30"/>
        <rFont val="Soberana Sans"/>
      </rPr>
      <t xml:space="preserve">
</t>
    </r>
  </si>
  <si>
    <t>((Número de transacciones de asignación o localización de Número de Seguridad Social (NSS) realizadas en línea (IMSS Digital) al trimestre t)/(Número de transacciones de asignación o localización de Número de Seguridad Social (NSS) totales al trimestre t))x100</t>
  </si>
  <si>
    <r>
      <t xml:space="preserve">Porcentaje de cobertura a la seguridad social del IMSS
</t>
    </r>
    <r>
      <rPr>
        <sz val="10"/>
        <rFont val="Soberana Sans"/>
        <family val="2"/>
      </rPr>
      <t>Sin Información,Sin Justificación</t>
    </r>
  </si>
  <si>
    <r>
      <t xml:space="preserve">Tasa de variación en el número de asegurados
</t>
    </r>
    <r>
      <rPr>
        <sz val="10"/>
        <rFont val="Soberana Sans"/>
        <family val="2"/>
      </rPr>
      <t xml:space="preserve"> Causa : Con información al mes de junio de 2024, la tasa de variación en el número de asegurados, respecto al mismo periodo de 2012, fue de 42.59%. Con ello, se cumplió la meta prevista. Efecto: Ampliación de base de asegurados. En el periodo enero-junio de 2024, el IMSS proporcionó seguridad social a 31 millones de personas en diversas modalidades de aseguramiento, cifra 2.9% mayor a la observada en el mismo periodo de 2023.  Otros Motivos:Se reporta información del periodo enero-junio.</t>
    </r>
  </si>
  <si>
    <r>
      <t xml:space="preserve">Tasa de variación real en la recaudación por ingresos obrero-patronales.
</t>
    </r>
    <r>
      <rPr>
        <sz val="10"/>
        <rFont val="Soberana Sans"/>
        <family val="2"/>
      </rPr>
      <t xml:space="preserve"> Causa : Con información al mes de junio de 2024, la tasa de variación real en la recaudación por ingresos obrero-patronales, respecto al mismo periodo de 2012, fue de 68.50%. Con ello, se cumplió la meta aprobada. El incremento de los ingresos fue resultado directo de: la evolución favorable del empleo y el salario registrados en el IMSS; los programas de la ampliación de la base; las mejoras en los actos de fiscalización y cobranza; la notificación consolidada de créditos, así como de los controles indirectos de obligaciones a través de la Opinión de Cumplimiento y el Reporte Personalizado de Cotización. Efecto: Mayores ingresos para garantizar la cobertura de la seguridad social. La recaudación observada al cierre del mes de junio de 280.6 miles de millones de pesos, representa un incremento real de 6.4% anual. Otros Motivos:Se reporta información del periodo enero-junio.</t>
    </r>
  </si>
  <si>
    <r>
      <t xml:space="preserve">Porcentaje de las cuotas obrero-patronales pagadas oportunamente.
</t>
    </r>
    <r>
      <rPr>
        <sz val="10"/>
        <rFont val="Soberana Sans"/>
        <family val="2"/>
      </rPr>
      <t xml:space="preserve"> Causa : Con información a abril de 2024, el porcentaje de las cuotas obrero-patronales pagadas oportunamente fue de 93.98%. Con ello, se alcanzó la meta en 98.47%.  Efecto: El Instituto implemento medidas que lograron contener el rezago de los pagos y aumentar la recuperación de las cuotas en moratoria.  Esta recaudación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del periodo enero-abril. De acuerdo a lo señalado en la ficha técnica esta información se publica dos meses después de su emisión.</t>
    </r>
  </si>
  <si>
    <r>
      <t xml:space="preserve">Porcentaje de avance en la meta de recaudación secundaria
</t>
    </r>
    <r>
      <rPr>
        <sz val="10"/>
        <rFont val="Soberana Sans"/>
        <family val="2"/>
      </rPr>
      <t xml:space="preserve"> Causa : Con información a junio de 2024, el porcentaje de avance en la meta de recaudación secundaria fue de 129.52%. Con ello, se superó la meta prevista.   Efecto: El Instituto implemento medidas que lograron aumentar la recuperación de las cuotas en moratoria. La recaudación secundaria superó los 6 mil millones de pesos.  Esta recaudación tan favorable en cobranza fue influenciada por la notificación consolidada de créditos, los convenios de pago a plazos sin garantía de interés fiscal, la depuración de la cartera y por un procedimiento de atención, a través de medios de comunicación especializados para atender dudas y orientar a patrones. Otros Motivos:Se reporta información del periodo enero-junio.</t>
    </r>
  </si>
  <si>
    <r>
      <t xml:space="preserve">Tasa de variación en el salario base asociado a puestos de trabajo
</t>
    </r>
    <r>
      <rPr>
        <sz val="10"/>
        <rFont val="Soberana Sans"/>
        <family val="2"/>
      </rPr>
      <t xml:space="preserve"> Causa : Con información al mes de junio de 2024, la tasa de variación en el salario base de cotización, respecto al mismo periodo de 2012, fue de 114.37%. Con ello, se cumplió la meta prevista.  Efecto: Mejores salarios se traducen en mejores prestaciones de seguridad social. En promedio, durante el periodo enero-junio, el salario base de cotización aumentó favorablemente en 9.8% anual.   Otros Motivos:Se reporta información del periodo enero-junio.</t>
    </r>
  </si>
  <si>
    <r>
      <t xml:space="preserve">Tasa de variación en el número de puestos de trabajo registrados por los patrones en el IMSS.
</t>
    </r>
    <r>
      <rPr>
        <sz val="10"/>
        <rFont val="Soberana Sans"/>
        <family val="2"/>
      </rPr>
      <t xml:space="preserve"> Causa : Con información al mes de junio de 2024, la tasa de variación en el número de puestos de trabajo afiliados por los patrones en el IMSS, respecto al mismo periodo de 2012, fue de 42.4%. Con ello, se cumplió la meta prevista.  La creación de empleo en lo que va del año, es de 295,058 puestos. Efecto: En el periodo enero-junio de 2024, los puestos de trabajo afiliados al IMSS ascendieron a 22.3 millones en promedio, cifra 2.5% mayor a la observada en el mismo periodo de 2023.   Otros Motivos:Se reporta información del periodo enero-junio.</t>
    </r>
  </si>
  <si>
    <r>
      <t xml:space="preserve">Porcentaje de eficacia en los actos de fiscalización
</t>
    </r>
    <r>
      <rPr>
        <sz val="10"/>
        <rFont val="Soberana Sans"/>
        <family val="2"/>
      </rPr>
      <t xml:space="preserve"> Causa : Con información al mes de junio de 2024, el porcentaje de eficacia de la fiscalización fue de 81.37%.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Obrero-Patronales mediante la fiscalización asertiva a los patrones con mayor riesgo de evasión y la sistematización en el seguimiento a los actos de fiscalización. Otros Motivos:Se reporta información preliminar del periodo enero-junio.  La información reportada en el numerador y en el denominador es resultado del ponderado.   En suma, se realizaron 2,478 actos de fiscalización en el periodo: 1,492 de métodos de fiscalización y 986 de métodos ágiles; de los cuales con resultados fueron 2,016: 1,213 de métodos de fiscalización y 803 de métodos ágiles</t>
    </r>
  </si>
  <si>
    <r>
      <t xml:space="preserve">Porcentaje de efectividad en actos de fiscalización.
</t>
    </r>
    <r>
      <rPr>
        <sz val="10"/>
        <rFont val="Soberana Sans"/>
        <family val="2"/>
      </rPr>
      <t xml:space="preserve"> Causa : Con información al mes de junio de 2024, el porcentaje de efectividad en actos de fiscalización fue de 96.05%.   La implementación y consolidación de un modelo integral de atención institucional, constituye la estrategia del IMSS dirigida a fortalecer el cumplimiento voluntario de las obligaciones de seguridad social.  Efecto: Más recaudación con menos actos.  Incrementar la percepción de riesgo a los patrones que evaden el pago de Cuotas Obrero-Patronales mediante la fiscalización asertiva a los patrones con mayor riesgo de evasión y la sistematización en el seguimiento a los actos de fiscalización. Otros Motivos:Se reporta información del periodo enero-junio.</t>
    </r>
  </si>
  <si>
    <r>
      <t xml:space="preserve">Porcentaje de transacciones de asignación o localización de NSS realizadas en línea (IMSS Digital).
</t>
    </r>
    <r>
      <rPr>
        <sz val="10"/>
        <rFont val="Soberana Sans"/>
        <family val="2"/>
      </rPr>
      <t xml:space="preserve"> Causa : Con información al mes de junio de 2024, la proporción de transacciones de asignación o localización de NSS realizadas en línea (IMSS Digital) fue de 93.87%.   Entre las acciones del IMSS para mejorar la calidad y calidez de los servicios y al mismo tiempo sanear financieramente a la institución, está la simplificación y digitalización de trámites que ha sido implementada de manera exitosa desde el inicio de esta administración.  Efecto: A la par con la recuperación económica y el empleo, se favorece a patrones y ciudadanos con la disminución en los tiempos y costos que invierten en los trámites relacionados con su afiliación. Otros Motivos:Se reporta información del periodo enero-junio.</t>
    </r>
  </si>
  <si>
    <t>E007</t>
  </si>
  <si>
    <t>Servicios de guardería</t>
  </si>
  <si>
    <t>6 - Protección Social</t>
  </si>
  <si>
    <t>3 - Familia e Hijos</t>
  </si>
  <si>
    <t>9 - Oportunidad en la prestación del servicio de guardería</t>
  </si>
  <si>
    <t>Contribuir al bienestar social e igualdad mediante el otorgamiento del servicio de guardería conforme al artículo 201 de la Ley del Seguro Social a través de la atención integral de las (los) niñas (os).</t>
  </si>
  <si>
    <r>
      <t>Porcentaje de permanencia de la población beneficiada</t>
    </r>
    <r>
      <rPr>
        <i/>
        <sz val="10"/>
        <color indexed="30"/>
        <rFont val="Soberana Sans"/>
      </rPr>
      <t xml:space="preserve">
</t>
    </r>
  </si>
  <si>
    <t>(Beneficiarios usuarios con niños (as) inscritos (as) en el año t que permanecen al menos seis meses durante el año t / Beneficiarios usuarios registrados durante el año t) * 100</t>
  </si>
  <si>
    <t>Los trabajadores con derecho al servicio de guarderías permanecen en sus actividades laborales.</t>
  </si>
  <si>
    <r>
      <t>Horas promedio de estadía de los (as) niños (as) en guarderías</t>
    </r>
    <r>
      <rPr>
        <i/>
        <sz val="10"/>
        <color indexed="30"/>
        <rFont val="Soberana Sans"/>
      </rPr>
      <t xml:space="preserve">
</t>
    </r>
  </si>
  <si>
    <t xml:space="preserve">Sumatoria de las horas de estadía de los (as) niños (as) en guarderías en el periodo / Número de asistencias de los (as) niños (as) en las guarderías en el periodo </t>
  </si>
  <si>
    <t>Hora de servicio</t>
  </si>
  <si>
    <r>
      <t>Tasa de variación de los lugares para el otorgamiento del servicio de guardería</t>
    </r>
    <r>
      <rPr>
        <i/>
        <sz val="10"/>
        <color indexed="30"/>
        <rFont val="Soberana Sans"/>
      </rPr>
      <t xml:space="preserve">
</t>
    </r>
  </si>
  <si>
    <t>((Número de lugares instalados en las guarderías al final del periodo/ Número de lugares instalados en las guarderías al inicio del periodo)-1)*100</t>
  </si>
  <si>
    <t>A Servicios de guardería proporcionados a los hijos e hijas de los trabajadores con derecho al servicio de guardería</t>
  </si>
  <si>
    <r>
      <t>Porcentaje de asistencia promedio diario</t>
    </r>
    <r>
      <rPr>
        <i/>
        <sz val="10"/>
        <color indexed="30"/>
        <rFont val="Soberana Sans"/>
      </rPr>
      <t xml:space="preserve">
</t>
    </r>
  </si>
  <si>
    <t>(Sumatoria del promedio diario de asistencia de los (as) niños (as) en las guarderías en el periodo / Número de niños (as) inscritos (as) en las guarderías en el periodo) * 100</t>
  </si>
  <si>
    <t>Gestión-Eficacia-Mensual</t>
  </si>
  <si>
    <t>B Lugares otorgados en guarderías para atender la demanda de los trabajadores con derecho al servicio de guardería conforme a lo dispuesto en la Ley del Seguro Social.</t>
  </si>
  <si>
    <r>
      <t>Porcentaje de atención de la demanda potencial del servicio de guardería</t>
    </r>
    <r>
      <rPr>
        <i/>
        <sz val="10"/>
        <color indexed="30"/>
        <rFont val="Soberana Sans"/>
      </rPr>
      <t xml:space="preserve">
</t>
    </r>
  </si>
  <si>
    <t>(Número de lugares instalados en las guarderías en el periodo/Demanda potencial en el periodo) * 100</t>
  </si>
  <si>
    <t>A 1 Evaluación del grado de cumplimiento respecto de la normatividad aplicable vigente con la que se debe otorgar el servicio en las guarderías</t>
  </si>
  <si>
    <r>
      <t>Porcentaje de cumplimiento en la calidad del servicio</t>
    </r>
    <r>
      <rPr>
        <i/>
        <sz val="10"/>
        <color indexed="30"/>
        <rFont val="Soberana Sans"/>
      </rPr>
      <t xml:space="preserve">
</t>
    </r>
  </si>
  <si>
    <t>(Sumatoria de los puntajes obtenidos en la Supervisión Integral del servicio de guardería en  el periodo t/ Sumatoria del puntaje máximo posible en la  Supervisión Integral del Servicio de guardería en el periodo t)*100</t>
  </si>
  <si>
    <t>A 2 Evaluación de la percepción de la calidad que tienen los usuarios del servicio de guardería</t>
  </si>
  <si>
    <r>
      <t>Porcentaje de satisfacción de los usuarios del servicio de guardería</t>
    </r>
    <r>
      <rPr>
        <i/>
        <sz val="10"/>
        <color indexed="30"/>
        <rFont val="Soberana Sans"/>
      </rPr>
      <t xml:space="preserve">
</t>
    </r>
  </si>
  <si>
    <t>(Sumatoria de los puntajes obtenidos en las encuestas de satisfacción del servicio de guardería aplicadas en el periodo t / Sumatoria de puntaje máximo posible de la encuesta de satisfacción del servicio de guardería en el periodo t) * 100</t>
  </si>
  <si>
    <t>Gestión-Calidad-Cuatrimestral</t>
  </si>
  <si>
    <t>B 3 Aprovechamiento de los lugares con los que cuenta actualmente el sistema de guarderías en beneficio de los trabajadores que se encuentran en el supuesto del artículo 201 de la Ley del Seguro Social</t>
  </si>
  <si>
    <r>
      <t>Porcentaje de ocupación en guarderías</t>
    </r>
    <r>
      <rPr>
        <i/>
        <sz val="10"/>
        <color indexed="30"/>
        <rFont val="Soberana Sans"/>
      </rPr>
      <t xml:space="preserve">
</t>
    </r>
  </si>
  <si>
    <t>(Número de niños (as) inscritos (as)  en las guarderías en el periodo t / Número de lugares  instalados en las guarderías en el periodo t) X 100</t>
  </si>
  <si>
    <r>
      <t xml:space="preserve">Porcentaje de permanencia de la población beneficiada
</t>
    </r>
    <r>
      <rPr>
        <sz val="10"/>
        <rFont val="Soberana Sans"/>
        <family val="2"/>
      </rPr>
      <t>Sin Información,Sin Justificación</t>
    </r>
  </si>
  <si>
    <r>
      <t xml:space="preserve">Horas promedio de estadía de los (as) niños (as) en guarderías
</t>
    </r>
    <r>
      <rPr>
        <sz val="10"/>
        <rFont val="Soberana Sans"/>
        <family val="2"/>
      </rPr>
      <t>Sin Información,Sin Justificación</t>
    </r>
  </si>
  <si>
    <r>
      <t xml:space="preserve">Tasa de variación de los lugares para el otorgamiento del servicio de guardería
</t>
    </r>
    <r>
      <rPr>
        <sz val="10"/>
        <rFont val="Soberana Sans"/>
        <family val="2"/>
      </rPr>
      <t>Sin Información,Sin Justificación</t>
    </r>
  </si>
  <si>
    <r>
      <t xml:space="preserve">Porcentaje de asistencia promedio diario
</t>
    </r>
    <r>
      <rPr>
        <sz val="10"/>
        <rFont val="Soberana Sans"/>
        <family val="2"/>
      </rPr>
      <t xml:space="preserve"> Causa : El indicador alcanzó 73.34% de cumplimiento de la meta, menor al 74.02% programado para el periodo. El promedio diario de asistencia se incrementó debido a que los padres y madres llevan con mayor regularidad a sus hijos a las guarderías, el número de niños inscritos fue mayor, ocasionado por diversos factores como el inicio operaciones dos nuevas guarderías, que los padres usuarios cuenten con un empleo formal con derecho al servicio, optimización de lugares para atender las solicitudes pendientes, la disponibilidad de lugares en la sala de atención conforme a la edad. Efecto: A pesar de que el indicador fue menor en 0.68 puntos porcentuales con respecto a la meta planeada, se incrementaron los niños inscritos y la asistencia de estos a las guarderías por lo que se benefician de los programas educativos y alimenticios favoreciendo su desarrollo integral. Otros Motivos:</t>
    </r>
  </si>
  <si>
    <r>
      <t xml:space="preserve">Porcentaje de atención de la demanda potencial del servicio de guardería
</t>
    </r>
    <r>
      <rPr>
        <sz val="10"/>
        <rFont val="Soberana Sans"/>
        <family val="2"/>
      </rPr>
      <t xml:space="preserve"> Causa : El indicador alcanzó 12.59% de cumplimiento de la meta, misma que fue programada en 12.01%. Se debe tomar en consideración que la demanda potencial depende de factores externos al servicio de guardería y la reducción de capacidad instalada debido al cierre de guarderías, ambos factores contribuyeron a supera la meta programada. Efecto: Al quedar por encima de la meta programada, el instituto incrementa su cobertura respecto a la demanda potencial, así mismo se espera incrementar la cobertura mediante la expansión del servicio de guardería proyectada para el presente ejercicio. Otros Motivos:</t>
    </r>
  </si>
  <si>
    <r>
      <t xml:space="preserve">Porcentaje de cumplimiento en la calidad del servicio
</t>
    </r>
    <r>
      <rPr>
        <sz val="10"/>
        <rFont val="Soberana Sans"/>
        <family val="2"/>
      </rPr>
      <t xml:space="preserve"> Causa : El porcentaje de cumplimiento en la calidad alcanzó el 97.31%, superando la meta esperada del 94.42%, debido a que se realizaron 1,231 supervisiones de las 1,265 que se tenían programadas, adicional que en las supervisiones realizadas se alcanzó un mejor puntaje incrementado así el indicador. Efecto: Con las actividades regulares en las guarderías se está atendiendo a un mayor número de niños y niñas, contemplándose que en los próximos meses aumente la inscripción. Otros Motivos:</t>
    </r>
  </si>
  <si>
    <r>
      <t xml:space="preserve">Porcentaje de satisfacción de los usuarios del servicio de guardería
</t>
    </r>
    <r>
      <rPr>
        <sz val="10"/>
        <rFont val="Soberana Sans"/>
        <family val="2"/>
      </rPr>
      <t xml:space="preserve"> Causa : El indicador alcanzó el 96.66% de cumplimiento por encima de lo esperado que era de 95.00% de satisfacción de los usuarios. Cabe mencionar que se llevaron a cabo actualizaciones de formato de las encuestas que se realizan a los padres para saber el grado de satisfacción del servicio, así como el incremento de encuestas de satisfacción planeadas derivado el aumento de nuevas guarderías y del incremento de padres beneficiarios que inscriben a sus hijos al sistema de guarderías de Instituto, por lo que se considera actualizar este indicador para el próximo cuatrimestre. Efecto: La apertura de las guarderías ha permitido aplicar un mayor número de encuestas programadas con la finalidad de medir el grado de satisfacción que  los usuarios del servicio tienen respecto al servicio de guardería que se les proporciona a sus hijos. Otros Motivos:</t>
    </r>
  </si>
  <si>
    <r>
      <t xml:space="preserve">Porcentaje de ocupación en guarderías
</t>
    </r>
    <r>
      <rPr>
        <sz val="10"/>
        <rFont val="Soberana Sans"/>
        <family val="2"/>
      </rPr>
      <t xml:space="preserve"> Causa : El cumplimiento del indicador fue de 82.57% por encima de la meta planeada de 79.12% debido a que el número de niños inscritos fue mayor, ocasionado por diversos factores como el inicio operaciones dos nuevas guarderías con 400 nuevos lugares, que los padres usuarios cuenten con un empleo formal con derecho al servicio, optimización de lugares para atender las solicitudes pendientes, la disponibilidad de lugares en la sala de atención conforme a la edad, el comportamiento del número de lugares no sufrió variaciones conforme lo planeado para este periodo. Efecto: Al superar el porcentaje de ocupación programado de acuerdo a las cifras reportadas en el mes, da como resultado más lugares ocupados beneficiándose así los niños y niñas de los servicios que se les proporcionan para su desarrollo integral. Se espera un incremento en la inscripción de niños, aunado al proceso de optimización de lugares reduciendo las solicitudes pendientes de ingreso de los hijos de las personas trabajadoras. Otros Motivos:</t>
    </r>
  </si>
  <si>
    <t>E011</t>
  </si>
  <si>
    <t>Atención a la Salud</t>
  </si>
  <si>
    <t>Contribuir a incrementar la esperanza de vida en el país.</t>
  </si>
  <si>
    <t>AÑOS</t>
  </si>
  <si>
    <t>La población usuaria del IMSS presenta menor morbilidad</t>
  </si>
  <si>
    <r>
      <t>Tasa de incidencia de enfermedades crónico degenerativas seleccionadas en derechohabientes del IMSS</t>
    </r>
    <r>
      <rPr>
        <i/>
        <sz val="10"/>
        <color indexed="30"/>
        <rFont val="Soberana Sans"/>
      </rPr>
      <t xml:space="preserve">
</t>
    </r>
  </si>
  <si>
    <t>(Total de casos nuevos de enfermedades crónico degenerativas) / (Población adscrita a médico familiar) X 100, 000</t>
  </si>
  <si>
    <t>Tasa de incidencia</t>
  </si>
  <si>
    <t>A Atención médica en servicios de urgencia otorgada</t>
  </si>
  <si>
    <r>
      <t xml:space="preserve">    Porcentaje de pacientes con estancia prolongada (mayor de12 horas) en el área de observación del servicio de urgencias en unidades de segundo nivel    </t>
    </r>
    <r>
      <rPr>
        <i/>
        <sz val="10"/>
        <color indexed="30"/>
        <rFont val="Soberana Sans"/>
      </rPr>
      <t xml:space="preserve">
</t>
    </r>
  </si>
  <si>
    <t xml:space="preserve">(Número de pacientes egresados del área de observación de los servicios de urgencias de segundo nivel, con estancia de más de 12 horas en el año t/ Total de pacientes egresados de los servicios de urgencias, en unidades de segundo nivel en el año t ) X 100  </t>
  </si>
  <si>
    <t>Asegurado</t>
  </si>
  <si>
    <t>B Atención médica con oportunidad en UMAE otorgada.</t>
  </si>
  <si>
    <r>
      <t>Porcentaje de pacientes a quienes se les otorga una consulta de especialidad, a los 20 días hábiles o menos a partir de su solicitud, en Unidades Médicas de Alta Especialidad.</t>
    </r>
    <r>
      <rPr>
        <i/>
        <sz val="10"/>
        <color indexed="30"/>
        <rFont val="Soberana Sans"/>
      </rPr>
      <t xml:space="preserve">
</t>
    </r>
  </si>
  <si>
    <t>Número de pacientes referidos de primera vez, con cita programada en especialidades en un plazo de 20 días hábiles o menos, a partir de la presentación de la solicitud en la UMAE en el trimestre t /Total de pacientes referidos, para programar una consulta de especialidades de primera vez, a partir de la presentación de la solicitud en la UMAE en el trimestre t X 100</t>
  </si>
  <si>
    <t>Gestión-Calidad-Trimestral</t>
  </si>
  <si>
    <r>
      <t>Porcentaje de pacientes a quienes se les realiza una cirugía electiva no concertada, a los 20 días hábiles o menos a partir de su solicitud, en Unidades Médicas de Alta Especialidad.</t>
    </r>
    <r>
      <rPr>
        <i/>
        <sz val="10"/>
        <color indexed="30"/>
        <rFont val="Soberana Sans"/>
      </rPr>
      <t xml:space="preserve">
</t>
    </r>
  </si>
  <si>
    <t>(Total de pacientes a quienes se les realiza una intervención quirúrgica electiva no concertada, dentro de los 20 días hábiles o menos a partir de la solicitud del cirujano tratante de la UMAE en el trimestre t) /( Total de pacientes con solicitud otorgada por el médico tratante para cirugía electiva no concertada en UMAE en el trimestre t) X 100</t>
  </si>
  <si>
    <t>C Control adecuado de pacientes con enfermedades crónico degenerativas otorgado.</t>
  </si>
  <si>
    <r>
      <t xml:space="preserve">Porcentaje de pacientes con Diabetes mellitus tipo 2 en control adecuado de glucemia en  ayuno (70 -130 mg/dl)         </t>
    </r>
    <r>
      <rPr>
        <i/>
        <sz val="10"/>
        <color indexed="30"/>
        <rFont val="Soberana Sans"/>
      </rPr>
      <t xml:space="preserve">
</t>
    </r>
  </si>
  <si>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</si>
  <si>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Persona</t>
  </si>
  <si>
    <r>
      <t xml:space="preserve">Porcentaje de pacientes en control adecuado de Hipertensión Arterial Sistémica en Medicina Familiar                  </t>
    </r>
    <r>
      <rPr>
        <i/>
        <sz val="10"/>
        <color indexed="30"/>
        <rFont val="Soberana Sans"/>
      </rPr>
      <t xml:space="preserve">
</t>
    </r>
  </si>
  <si>
    <t xml:space="preserve">Número de pacientes subsecuentes con Diagnóstico de Hipertensión Arterial Sistémica (CIE I10 - I15) con cifras de tensión arterial sistólica menor de 130 mmHg y diastólica de menor 90 mmHg durante el mes t/ Total de pacientes subsecuentes con Diagnóstico de Hipertensión Arterial Sistémica durante el mes t) X 100 </t>
  </si>
  <si>
    <t>D Atención médica en complicaciones obstétricas y perinatales otorgada.</t>
  </si>
  <si>
    <r>
      <t>Porcentaje de mujeres con preeclampsia - eclampsia</t>
    </r>
    <r>
      <rPr>
        <i/>
        <sz val="10"/>
        <color indexed="30"/>
        <rFont val="Soberana Sans"/>
      </rPr>
      <t xml:space="preserve">
</t>
    </r>
  </si>
  <si>
    <t>(Egresos hospitalarios con diagnóstico de preeclampsia-eclampsia (CIE 10, códigos O13, O14, O15, O16))/(Total de egresos hospitalarios (en el post parto y post aborto) menos los abortos (CIE10 códigos O00 a O08))*100</t>
  </si>
  <si>
    <r>
      <t>Proporción de recién nacidos con prematurez</t>
    </r>
    <r>
      <rPr>
        <i/>
        <sz val="10"/>
        <color indexed="30"/>
        <rFont val="Soberana Sans"/>
      </rPr>
      <t xml:space="preserve">
</t>
    </r>
  </si>
  <si>
    <t>Total de recién nacidos vivos menores de 37 semanas de gestación, en un periodo y área geográfica determinados/Total de recién nacidos vivos del mismo periodo y área geográfica * 100</t>
  </si>
  <si>
    <t>E Programas Integrales para prevenir y controlar las Infecciones Asociadas a la Atención de la Salud aplicados.</t>
  </si>
  <si>
    <r>
      <t xml:space="preserve">Tasa de Infecciones Nosocomiales por 1,000 días estancia en Unidades Médicas Hospitalarias de 20 o más camas censables.    </t>
    </r>
    <r>
      <rPr>
        <i/>
        <sz val="10"/>
        <color indexed="30"/>
        <rFont val="Soberana Sans"/>
      </rPr>
      <t xml:space="preserve">
</t>
    </r>
  </si>
  <si>
    <t>(Número de Infecciones Asociadas a la Atención de la Salud en Unidades de Segundo nivel de 20 o más camas censables y en Unidades Médicas de Alta Especialidad durante el año   / Total de días estancia en unidades de Segundo nivel de 20 o más camas censables y en Unidades Médicas de Alta Especialidad) durante el año    x 1,000</t>
  </si>
  <si>
    <t>A 1 Otorgamiento de consulta en urgencias</t>
  </si>
  <si>
    <r>
      <t xml:space="preserve">Índice consultas de urgencias por 1000 derechohabientes en unidades de segundo nivel    </t>
    </r>
    <r>
      <rPr>
        <i/>
        <sz val="10"/>
        <color indexed="30"/>
        <rFont val="Soberana Sans"/>
      </rPr>
      <t xml:space="preserve">
</t>
    </r>
  </si>
  <si>
    <t xml:space="preserve">(Total de consultas de urgencias otorgadas en unidades de segundo nivel / total de derechohabientes adscritos a médico familiar) X 1000    </t>
  </si>
  <si>
    <t>B 2 Programación de atención médica y quirúrgica en Unidades Médicas de Alta Especialidad.</t>
  </si>
  <si>
    <r>
      <t>Total de cirugías electivas programadas en Unidades Médicas de Alta Especialidad</t>
    </r>
    <r>
      <rPr>
        <i/>
        <sz val="10"/>
        <color indexed="30"/>
        <rFont val="Soberana Sans"/>
      </rPr>
      <t xml:space="preserve">
</t>
    </r>
  </si>
  <si>
    <t xml:space="preserve">Promedio de cirugía efectiva por sala quirúrgica en Unidades Médicas de Alta Especialidad en el trimestre t  </t>
  </si>
  <si>
    <t>Cirugías</t>
  </si>
  <si>
    <r>
      <t>Total de consultas de primera vez otorgadas en Unidades Médicas de Alta Especialidad</t>
    </r>
    <r>
      <rPr>
        <i/>
        <sz val="10"/>
        <color indexed="30"/>
        <rFont val="Soberana Sans"/>
      </rPr>
      <t xml:space="preserve">
</t>
    </r>
  </si>
  <si>
    <t>Promedio de consultas de especialidad por hora/médico en Unidades Médicas de Alta Especialidad en el trimestre t</t>
  </si>
  <si>
    <t>Consulta</t>
  </si>
  <si>
    <t>C 3 Atención a pacientes con enfermedades crónicas en unidades de medicina familiar</t>
  </si>
  <si>
    <r>
      <t xml:space="preserve">Pacientes subsecuentes con diagnóstico de Diabetes Mellitus tipo 2         </t>
    </r>
    <r>
      <rPr>
        <i/>
        <sz val="10"/>
        <color indexed="30"/>
        <rFont val="Soberana Sans"/>
      </rPr>
      <t xml:space="preserve">
</t>
    </r>
  </si>
  <si>
    <t xml:space="preserve">Número total de pacientes subsecuentes con diagnóstico de Diabetes Mellitus tipo 2 que acuden a la consulta de medicina familiar         </t>
  </si>
  <si>
    <r>
      <t xml:space="preserve">Pacientes con diagnóstico de Hipertensión Arterial Sistémica que acuden de manera subsecuente a la consulta de Medicina Familiar                 </t>
    </r>
    <r>
      <rPr>
        <i/>
        <sz val="10"/>
        <color indexed="30"/>
        <rFont val="Soberana Sans"/>
      </rPr>
      <t xml:space="preserve">
</t>
    </r>
  </si>
  <si>
    <t xml:space="preserve">Número total de pacientes subsecuentes con Diagnóstico de Hipertensión Arterial Sistémica que acuden a la consulta de medicina familiar          </t>
  </si>
  <si>
    <t>C 4 Suministro de medicamentos</t>
  </si>
  <si>
    <r>
      <t>Porcentaje de surtimiento de recetas médicas</t>
    </r>
    <r>
      <rPr>
        <i/>
        <sz val="10"/>
        <color indexed="30"/>
        <rFont val="Soberana Sans"/>
      </rPr>
      <t xml:space="preserve">
</t>
    </r>
  </si>
  <si>
    <t>(Total de recetas de medicamentos atendidas/Total de recetas individuales de medicamentos presentadas)*100</t>
  </si>
  <si>
    <t>Recetas</t>
  </si>
  <si>
    <t>D 5 Atención adecuada de las pacientes embarazadas</t>
  </si>
  <si>
    <r>
      <t xml:space="preserve">Promedio de atenciones prenatales por embarazada    </t>
    </r>
    <r>
      <rPr>
        <i/>
        <sz val="10"/>
        <color indexed="30"/>
        <rFont val="Soberana Sans"/>
      </rPr>
      <t xml:space="preserve">
</t>
    </r>
  </si>
  <si>
    <t xml:space="preserve">(Total de consultas para la vigilancia prenatal/Total de consultas de primera vez para la vigilancia prenatal)     </t>
  </si>
  <si>
    <r>
      <t xml:space="preserve">Oportunidad de inicio de la vigilancia prenatal    </t>
    </r>
    <r>
      <rPr>
        <i/>
        <sz val="10"/>
        <color indexed="30"/>
        <rFont val="Soberana Sans"/>
      </rPr>
      <t xml:space="preserve">
</t>
    </r>
  </si>
  <si>
    <t xml:space="preserve">(Consultas prenatales de primera vez, en el primer trimestre de la gestación/ Total de consultas prenatales de primera vez ) X 100    </t>
  </si>
  <si>
    <t>E 6 Limpieza de las Unidades Médicas.</t>
  </si>
  <si>
    <r>
      <t>Eficacia del Proceso del Control de Ambientes Físicos</t>
    </r>
    <r>
      <rPr>
        <i/>
        <sz val="10"/>
        <color indexed="30"/>
        <rFont val="Soberana Sans"/>
      </rPr>
      <t xml:space="preserve">
</t>
    </r>
  </si>
  <si>
    <t>(Promedio nacional mensual del registro resultante de la suma de las calificaciones obtenidas del Nivel Integral de Limpieza (NIL) por las Delegaciones y UMAE en el mes del informe / Número de entidades del sistema que enviaron el reporte)</t>
  </si>
  <si>
    <r>
      <t xml:space="preserve">Tasa de incidencia de enfermedades crónico degenerativas seleccionadas en derechohabientes del IMSS
</t>
    </r>
    <r>
      <rPr>
        <sz val="10"/>
        <rFont val="Soberana Sans"/>
        <family val="2"/>
      </rPr>
      <t>Sin Información,Sin Justificación</t>
    </r>
  </si>
  <si>
    <r>
      <t xml:space="preserve">    Porcentaje de pacientes con estancia prolongada (mayor de12 horas) en el área de observación del servicio de urgencias en unidades de segundo nivel    
</t>
    </r>
    <r>
      <rPr>
        <sz val="10"/>
        <rFont val="Soberana Sans"/>
        <family val="2"/>
      </rPr>
      <t xml:space="preserve"> Causa : El avance reportado de 52.04% permitió un porcentaje de cumplimiento de la meta de 84.10% para este periodo de 2024, lo que implicó un cumplimiento parcial a la meta programada de 44.90%. Los factores que contribuyeron al avance reportado fueron: Una menor supervisión de los servicios lo cual disminuye el porcentaje de pacientes con estancia prolongada en el área de observación urgencias (mayor de 12 hrs.). Efecto: El logro obtenido permitió observar que no se forman los suficientes médicos especialistas en urgencias que el instituto necesita. Otros Motivos:Actualmente dicho reporte solo se registra el mes de mayo de 2024 de forma oficial. En cuanto la normativa (División de Información en Salud) publique los resultados oficiales se realizarán los ajustes correspondientes.</t>
    </r>
  </si>
  <si>
    <r>
      <t xml:space="preserve">Porcentaje de pacientes a quienes se les otorga una consulta de especialidad, a los 20 días hábiles o menos a partir de su solicitud, en Unidades Médicas de Alta Especialidad.
</t>
    </r>
    <r>
      <rPr>
        <sz val="10"/>
        <rFont val="Soberana Sans"/>
        <family val="2"/>
      </rPr>
      <t xml:space="preserve"> Causa : El avance reportado de 83.06% de los meses de abril a mayo del 2024 permitió un porcentaje de cumplimiento de meta de 95.48 %, es decir 3.94 puntos porcentuales menor a la meta programada. Los factores que contribuyeron a este resultado fue la saturación en las agendas de las Unidades Médicas de Alta Especialidad (UMAE) por la elevada demanda en la consulta de especialidad de primera vez así como de la consulta subsecuente, por las múltiples patologías, enfermedades metabólicas y crónico degenerativas de los pacientes y tratamientos especializados que requieren de un monitoreo continuo, impide que los derechohabientes sean dados de alta lo que limita los espacios para que se pueda otorgar una consulta de especialidad de primera vez que impacta en la oportunidad de la consulta externa de especialidad. Efecto: El logro obtenido permitió continuar con la atención del derechohabiente de la consulta de especialidad de primera vez, pese a que las consultas subsecuentes disminuyen los espacios de estas, derivado de las comorbilidades de la población y que no pueden ser dados de alta, repercute por lo tanto en una carga asistencial mayor para las Unidades Médicas de Alta Especialidad. Otros Motivos:Una de las estrategias fue la programación de 24 Jornadas Nacionales de Continuidad de Servicios de Salud durante el año 2024, hasta el momento se concluyeron doce con la finalidad de que se pueda otorgar una oportunidad en la consulta de especialidad, trabajo de colaboración entre la Dirección de Prestaciones Médicas, la Coordinación de Unidades Médicas de Alta Especialidad y las UMAE. Información preliminar de abril a mayo de 2024, información preliminar de la División de Análisis en Salud.</t>
    </r>
  </si>
  <si>
    <r>
      <t xml:space="preserve">Porcentaje de pacientes a quienes se les realiza una cirugía electiva no concertada, a los 20 días hábiles o menos a partir de su solicitud, en Unidades Médicas de Alta Especialidad.
</t>
    </r>
    <r>
      <rPr>
        <sz val="10"/>
        <rFont val="Soberana Sans"/>
        <family val="2"/>
      </rPr>
      <t xml:space="preserve"> Causa : El avance reportado de 92.83% del mes de abril y mayo de 2024, permitió un porcentaje de cumplimiento de meta de 99.82% es decir 0.17 puntos porcentuales menor a la meta programada, considerando que en las Unidades Médicas de Alta Especialidad concentran las cirugías más complejas, requieren de equipamiento e insumos, médicos especialistas y subespecialistas que solo tienen estos centros de atención. Efecto: El logro obtenido permitió observar que al resolver los problemas quirúrgicos impacten en la morbi-mortalidad de los derechohabientes, prevenga complicaciones y se integren a la brevedad a sus actividades cotidianas Otros Motivos:La Dirección de Prestaciones Médicas, la Coordinación de Unidades Médicas de Alta Especialidad y las UMAE continúan realizando acciones para poder dar atención con calidad y calidez a los derechohabientes, hasta el momento se concluyó la 12va Jornada Nacional de Continuidad de los Servicios de Salud, con el objetivo de realizar cirugías de manera oportuna y evitar el rezago. Información preliminar de abril a mayo de 2024, información preliminar de la División de Análisis en Salud.</t>
    </r>
  </si>
  <si>
    <r>
      <t xml:space="preserve">Porcentaje de pacientes con Diabetes mellitus tipo 2 en control adecuado de glucemia en  ayuno (70 -130 mg/dl)         
</t>
    </r>
    <r>
      <rPr>
        <sz val="10"/>
        <rFont val="Soberana Sans"/>
        <family val="2"/>
      </rPr>
      <t xml:space="preserve"> Causa : En el período de enero-junio de 2024, el avance reportado de 60.05% de pacientes con control adecuado de Diabetes Mellitus tipo 2 que acudieron a consulta de medicina familiar, reflejó un cumplimiento ligeramente mayor a la meta programada de 57.66%. Los factores que contribuyeron fueron: las acciones específicas realizadas en este grupo vulnerable, como la asistencia e incorporación a grupos CADIMSS y el uso de Receta Resurtible en pacientes identificados como clínicamente controlados, para proporcionar su tratamiento farmacológico cada 3 meses, lo que contribuye a mantener el control de su enfermedad.  Efecto: El resultado permitió brindar atención médica, orientación y tratamiento farmacológico para contribuir a mejorar el control de los pacientes con Diabetes Mellitus que asisten de manera subsecuente a las Unidades de Medicina Familiar, con la finalidad de disminuir la presencia de complicaciones a corto plazo. Otros Motivos:Información con base al comportamiento de enero-mayo 2024 y estimado para el mes de junio.</t>
    </r>
  </si>
  <si>
    <r>
      <t xml:space="preserve">Porcentaje de pacientes en control adecuado de Hipertensión Arterial Sistémica en Medicina Familiar                  
</t>
    </r>
    <r>
      <rPr>
        <sz val="10"/>
        <rFont val="Soberana Sans"/>
        <family val="2"/>
      </rPr>
      <t xml:space="preserve"> Causa : Durante el período de enero-junio de 2024, el avance reportado de 66.58% de pacientes con control adecuado de Hipertensión Arterial que acudieron a consulta de medicina familiar, reflejó un cumplimiento mayor (105.82 %) a la meta programada de 62.92%. Los factores que contribuyeron fueron: las acciones específicas realizadas en este grupo vulnerable, como el uso de Receta Resurtible en pacientes identificados como clínicamente controlados, para proporcionar su tratamiento farmacológico cada 3 meses, lo que en los últimos meses, favoreció para el control de esta enfermedad. Efecto: El resultado obtenido permitió otorgar atención médica y tratamiento farmacológico para contribuir en el control de los pacientes con Hipertensión Arterial que asisten de manera subsecuente a las Unidades de Medicina Familiar. Asimismo, se optimizaron los recursos en las unidades de primer nivel, mediante la implementación de estrategias como la expedición de Receta Resurtible para pacientes clínicamente controlados, liberando espacios en la consulta externa de Medicina Familiar para atención de otro tipo de padecimientos en los derechohabientes. Otros Motivos:Información con base al comportamiento de enero-mayo 2024 y estimado para el mes de junio.</t>
    </r>
  </si>
  <si>
    <r>
      <t xml:space="preserve">Porcentaje de mujeres con preeclampsia - eclampsia
</t>
    </r>
    <r>
      <rPr>
        <sz val="10"/>
        <rFont val="Soberana Sans"/>
        <family val="2"/>
      </rPr>
      <t xml:space="preserve"> Causa : El avance reportado de 2.73% permitió un porcentaje de cumplimiento de meta de 132.59% lo que implicó un avance superior a la meta programada de 4.05%. Los factores que contribuyeron al avance reportado fueron: Las fichas ajustadas para crear el indicador, ya se están aplicando de forma adecuada con los parámetros que se publican en el manual metodológico de indicadores médicos que permite un diagnóstico y registro más apegado al criterio de enfermedad hipertensiva del embarazo. Efecto: El logro obtenido permitió observar un adecuado diagnóstico y registro de la enfermedad hipertensiva del embarazo, lo cual permite mejorar la toma de decisiones y la creación de estrategias para disminuir la morbilidad y mortalidad de las mujeres que sufren esta consecuencia para la salud, la cual puede generar secuelas graves en el periodo de puerperio y para la vida útil de la mujer. Otros Motivos:Cifra preliminar con corte al mes de mayo.</t>
    </r>
  </si>
  <si>
    <r>
      <t xml:space="preserve">Proporción de recién nacidos con prematurez
</t>
    </r>
    <r>
      <rPr>
        <sz val="10"/>
        <rFont val="Soberana Sans"/>
        <family val="2"/>
      </rPr>
      <t xml:space="preserve"> Causa : El avance reportado de 3.86% permitió un porcentaje de cumplimiento de meta de118.11% lo que implicó un avance superior a la meta programada de 4.64%. Los factores que contribuyeron al avance reportado fueron: Las acciones encaminadas a la prevención de la prematurez con las estrategias institucionales de contención y disminución de la prematurez, asimismo se le ha dado seguimiento puntual al interior de los Órgano de Operación Administrativa Desconcentrada verificando la aplicación de las medidas clínicas y terapéuticas para evitar los partos prematuros. Efecto: El logro obtenido permitió observar que una contención en los nacimientos menores de 37 semanas de gestación mejora el pronóstico de los recién nacidos, disminuye la estancia intrahospitalaria y con ello el riesgo de sufrir infecciones asociadas a la atención a la salud. Asimismo, mejora los años vida útiles de los niños con menores secuelas y mejor desarrollo psicomotriz.  Otros Motivos:Cifra preliminar con corte al mes de mayo.</t>
    </r>
  </si>
  <si>
    <r>
      <t xml:space="preserve">Tasa de Infecciones Nosocomiales por 1,000 días estancia en Unidades Médicas Hospitalarias de 20 o más camas censables.    
</t>
    </r>
    <r>
      <rPr>
        <sz val="10"/>
        <rFont val="Soberana Sans"/>
        <family val="2"/>
      </rPr>
      <t xml:space="preserve"> Causa : El avance reportado de 8.89 en la tasa de infecciones nosocomiales, permitió un porcentaje de cumplimiento de 96.14 respecto a la meta programada de 8.56 para junio 2024. El factor que contribuyó al avance reportado es por el incremento en el numerador a través del reforzamiento a las representaciones del IMSS para contribuir a la notificación oportuna de las Infecciones Asociadas a la Atención de la Salud (IAAS).  Efecto: El logro obtenido reflejó las estrategias implementadas en las unidades para la mejora en la notificación, identificación y registro oportuno de las IAAS en la plataforma en línea de IAAS.  Otros Motivos:El avance logrado se debió también a la implementación de estrategias de la dirección de prestaciones médicas para la prevención de infecciones asociadas a la atención de la salud y de la resistencia antimicrobiana en las unidades de segundo y tercer nivel de atención, a través de equipos de asesoría en las unidades y al comando interinstitucional del sector salud (COISS). El denominador se encuentra por debajo de la meta programada derivado a que son cifras preliminares y no se cuenta aún con el cierre de información de todas las unidades, fecha de corte de información 27 de junio 2024. Días paciente: Sistema de información de SIMO central- Hospitalización http://infosalud.imss.gob.mx/PAGINAS/reporteSIMOC23.html (Disponible a través de la red interna del IMSS).  Infecciones Asociadas a la Atención de la Salud: Sistema de Vigilancia Epidemiológica en línea para las Infecciones Asociadas a la Atención de la Salud http://172.22.235.16/inoso/acceso, (Disponible a través de la red interna del IMSS). </t>
    </r>
  </si>
  <si>
    <r>
      <t xml:space="preserve">Índice consultas de urgencias por 1000 derechohabientes en unidades de segundo nivel    
</t>
    </r>
    <r>
      <rPr>
        <sz val="10"/>
        <rFont val="Soberana Sans"/>
        <family val="2"/>
      </rPr>
      <t xml:space="preserve"> Causa : El avance reportado de 51.94%, implicó un porcentaje de cumplimiento (75.06%) inferior a la meta programada 69.20%. Los factores que contribuyeron al avance reportado fueron: Disminución en la presencia de pacientes, aunque se observa un incremento en la demanda de atención, pero menor de lo esperado, así como una disminución de envíos de la Unidad de Medicina Familiar en lo particular de las Áreas de Unifilia. Efecto: Al contar con avance aún menor de lo esperado podemos establecer que el recurso humano se encuentra desaprovechado en el área de consulta de primer contacto, sin embargo, se puede reubicar en las áreas de observación, aprovechando al personal médico. Otros Motivos:Mejor capacidad resolutiva en el primer nivel de atención. Actualmente dicho reporte solo se registra el mes de mayo de 2024 de forma oficial. En cuanto la normativa (División de Información en Salud) publique los resultados oficiales se realizarán los ajustes correspondientes.</t>
    </r>
  </si>
  <si>
    <r>
      <t xml:space="preserve">Total de cirugías electivas programadas en Unidades Médicas de Alta Especialidad
</t>
    </r>
    <r>
      <rPr>
        <sz val="10"/>
        <rFont val="Soberana Sans"/>
        <family val="2"/>
      </rPr>
      <t xml:space="preserve"> Causa : El avance reportado durante los meses de enero a junio de 2024 fue de 89,270 cirugías programadas, es decir 3.81 puntos porcentuales mayor a la meta comprometida, hasta el momento se han realizado 12 Jornadas Nacionales de Continuidad de los Servicios de Salud de las 24 que se encuentran programadas durante el año 2024, con el fin de otorgar la oportunidad y resolución de los procesos quirúrgicos. Efecto: El logro obtenido permitió que la resolución quirúrgica oportuna disminuya la morbi-mortalidad en los derechohabientes. La Dirección de Prestaciones Médicas, la Coordinación de Unidades Médicas de Alta Especialidad y las UMAE continúan realizando acciones para poder dar atención con calidad y calidez a los derechohabientes. Otros Motivos:Información preliminar proporcionada por la División de Información en Salud de enero a junio de 2024.</t>
    </r>
  </si>
  <si>
    <r>
      <t xml:space="preserve">Total de consultas de primera vez otorgadas en Unidades Médicas de Alta Especialidad
</t>
    </r>
    <r>
      <rPr>
        <sz val="10"/>
        <rFont val="Soberana Sans"/>
        <family val="2"/>
      </rPr>
      <t xml:space="preserve"> Causa : El avance reportado de enero a mayo de 2024 fue de 481,874 consultas de especialidad de primera vez, es decir 20.47 puntos porcentuales mayor a la meta comprometida,  lo que refleja el trabajo que las Unidades Médicas de Alta Especialidad realizan para otorgar una cita oportuna de primera vez a los derechohabientes pese a la saturación de las agendas médicas. Efecto: El otorgar consultas de especialidad de primera vez influye en el diagnóstico, tratamiento oportuno y limitación del daño de los pacientes que requieren de tratamientos especializados que se encuentran en las Unidades Médicas de Alta Especialidad. La Dirección de Prestaciones Médicas, la Coordinación de Unidades Médicas de Alta Especialidad y las UMAE continúan realizando acciones para poder solventar las necesidades actuales de los derechohabientes. Otros Motivos:Información preliminar de enero a mayo de 2024, proporcionada por la División de Análisis en Salud.</t>
    </r>
  </si>
  <si>
    <r>
      <t xml:space="preserve">Pacientes subsecuentes con diagnóstico de Diabetes Mellitus tipo 2         
</t>
    </r>
    <r>
      <rPr>
        <sz val="10"/>
        <rFont val="Soberana Sans"/>
        <family val="2"/>
      </rPr>
      <t xml:space="preserve"> Causa : En el período de enero-junio de 2024, el avance reportado de 5,599,340 pacientes con Diabetes Mellitus tipo 2 que acudieron mensualmente a consulta de medicina familiar, reflejó un resultado menor a la meta programada de 5,887,077 pacientes. Los factores que contribuyeron fueron: la continuidad en la implementación de acciones específicas en este grupo vulnerable, como la expedición de Receta Resurtible en pacientes clínicamente controlados, para proporcionar su tratamiento farmacológico cada 3 meses, lo que repercutió en la disminución de la asistencia de este grupo de personas, como consecuencia de un mejor control de la enfermedad. Efecto: El resultado obtenido permitió brindar atención médica y tratamiento farmacológico al 95.11% de los pacientes con Diabetes Mellitus tipo 2 que asisten de manera subsecuente a las Unidades de Medicina Familiar, y se continuará con la aplicación de estrategias para los pacientes que no han acudido a valoración médica, con la finalidad de fomentar su asistencia a la unidad. Otros Motivos:Información con base al comportamiento de enero-mayo 2024 y estimado para el mes de junio.</t>
    </r>
  </si>
  <si>
    <r>
      <t xml:space="preserve">Pacientes con diagnóstico de Hipertensión Arterial Sistémica que acuden de manera subsecuente a la consulta de Medicina Familiar                 
</t>
    </r>
    <r>
      <rPr>
        <sz val="10"/>
        <rFont val="Soberana Sans"/>
        <family val="2"/>
      </rPr>
      <t xml:space="preserve"> Causa : En el período de enero-junio de 2024, el avance reportado de 9,096,694 pacientes con Hipertensión Arterial que acudieron mensualmente a consulta de medicina familiar, reflejó un resultado menor a la meta programada de 9,193,083 pacientes.  Los factores que contribuyeron fueron: la continuidad en la implementación de estrategias para la recuperación de servicios con acciones específicas en este grupo vulnerable, así como la expedición de Receta Resurtible en pacientes clínicamente controlados, lo que repercutió en los últimos meses en una menor afluencia de la esperada de pacientes a las unidades. Efecto: El resultado obtenido permitió otorgar tanto la consulta de atención médica como el tratamiento farmacológico al 99.06% de los pacientes que acudieron con Hipertensión Arterial de manera subsecuente a las Unidades de Medicina Familiar, sin embargo, se continuará con la aplicación de estrategias para el grupo de pacientes que no han acudido a valoración médica, con la finalidad de incrementar la afluencia. Otros Motivos:Información con base al comportamiento de enero-mayo 2024 y estimado para el mes de junio.</t>
    </r>
  </si>
  <si>
    <r>
      <t xml:space="preserve">Porcentaje de surtimiento de recetas médicas
</t>
    </r>
    <r>
      <rPr>
        <sz val="10"/>
        <rFont val="Soberana Sans"/>
        <family val="2"/>
      </rPr>
      <t xml:space="preserve"> Causa : El avance reportado al segundo trimestre de 2024 es de 97.85%, siendo superior a la meta programada de 95%, si bien el porcentaje de avance supera la meta programada, la implementación de nuevos esquemas de distribución ha generado variaciones considerables en materia de abasto, lo que impacta en la disminución del nivel de atención de recetas médicas, por lo que para 2024 se obtuvo un decremento de -12.73% respecto al mismo período reportado en 2023. Efecto: El avance reportado permitió observar un porcentaje de cumplimiento del 103%, por lo que se seguirá trabajando en actividades en materia de abasto con el objetivo de incrementar el nivel de surtimiento de recetas en la Unidades médicas. Otros Motivos:No se reportan otros motivos, en virtud del cumplimiento de la meta.</t>
    </r>
  </si>
  <si>
    <r>
      <t xml:space="preserve">Promedio de atenciones prenatales por embarazada    
</t>
    </r>
    <r>
      <rPr>
        <sz val="10"/>
        <rFont val="Soberana Sans"/>
        <family val="2"/>
      </rPr>
      <t xml:space="preserve"> Causa : Información al mes de enero-mayo de 2024. El promedio de atenciones prenatales por embarazada resultó 5.90, resultado ligeramente por abajo de la meta establecida para el periodo que fue de 6.0, lo que representa un 98.34% con respecto al cumplimiento de esta. Conforme al Manual Metodológico de Indicadores Médicos 2019-2024 del IMSS, se considera con un desempeño medio, ya que se traduce que cada embarazada acude a consulta de vigilancia prenatal en promedio de casi 6 ocasiones a su Unidad de Medicina Familiar. Efecto: Se propicia que la embarazada asista a la vigilancia prenatal en forma periódica, lo cual contribuye a la detección oportuna de signos y síntomas que pudieran complicar el embarazo.  Otros Motivos:En la actualidad, ya no es obligatorio que la embarazada acuda a la atención prenatal, si ella no va a atenderse en el Instituto, simplemente con que se presente a partir de la semana 34 de gestación para la expedición de su incapacidad por maternidad, esto ha impactado de forma variable en la meta.</t>
    </r>
  </si>
  <si>
    <r>
      <t xml:space="preserve">Oportunidad de inicio de la vigilancia prenatal    
</t>
    </r>
    <r>
      <rPr>
        <sz val="10"/>
        <rFont val="Soberana Sans"/>
        <family val="2"/>
      </rPr>
      <t xml:space="preserve"> Causa : Información al mes de enero-mayo de 2024. La oportunidad de inicio de la vigilancia prenatal durante el primer trimestre de gestación resultó en 53.59 % resultado superior con respecto a la meta programada del 53.0%, lo que representa un 101.11% de cumplimiento de esta. Se considera con un desempeño esperado, ya que se interpreta que 5 de cada 10 embarazadas acuden al inicio de su vigilancia prenatal dentro del primer trimestre de su embarazo. Efecto: La finalidad de iniciar tempranamente la atención prenatal es brindarle todas las acciones médico-preventivas, así como la identificación de factores de riesgo en el embarazo o complicaciones de forma tempranas, para un adecuado manejo y para culminar la gestación a buen término, con la madre y el o los productos de forma saludable. Otros Motivos:Al aumentar el número de consultas a la mujer embarazada, siendo población vulnerable, aumenta el control prenatal para evitar identificar y atender las principales causas de complicaciones como hipertensión en el embarazo, diabetes gestacional, anemia en el embarazo, infecciones genitourinarias, bajo crecimiento del producto, trastornos de placenta por citar los más frecuentes.</t>
    </r>
  </si>
  <si>
    <r>
      <t xml:space="preserve">Eficacia del Proceso del Control de Ambientes Físicos
</t>
    </r>
    <r>
      <rPr>
        <sz val="10"/>
        <rFont val="Soberana Sans"/>
        <family val="2"/>
      </rPr>
      <t xml:space="preserve"> Causa : Se registró un avance de 84.24 en el periodo de abril-mayo de 2024, por lo que se alcanzó un cumplimiento de 84.24 de la meta establecida, debido en algunos casos a la vacancia de plazas de limpieza, sin embargo se continua dando prioridad a la limpieza de áreas de alto riesgo como terapias intensivas, quirófanos, hospitalización, urgencias, hemodiálisis y CEyE sin desatender salas de espera, circulaciones, áreas de urgencia y consultorios entre otros servicios, manteniendo un nivel adecuado de limpieza en las mismas. Efecto: Toda vez que las áreas administrativas en OOAD y de UMAE, han realizado la gestión para la cobertura de plazas vacantes, estas se cubren en diversos casos con personal temporal, y con apoyo de personal de otras unidades, así como dando continuidad a la capacitación continua en aspectos de limpieza y desinfección de áreas al personal de limpieza e higiene. Otros Motivos:Es importante mencionar que existe un desfase en el informe mensual del Nivel Integral de Conservación (NIC) debido a lo indicado en el Instructivo de aplicación del Sistema de Evaluación Institucional de los Servicios de Conservación: Las Jefaturas de Departamento de Conservación y Servicios Generales (JDCSG) en Delegaciones y UMAE así como los Gerentes de Conservación en Centros Vacacionales, elaboran e integrarán mensualmente los Informes del NIC y el de los Indicadores de Desempeño de las Jefaturas y Gerencias de Conservación, considerando la meta programada para el NIC en el período determinado; mismos que envían al Área de Evaluación de la División de Conservación dentro de los primeros 10 días naturales de cada mes posterior al que se reporta, para su registro y validación, a fin de dar cumplimiento al proceso de elaboración del Informe del Nivel Integral de Conservación (NIC), el cual se elabora en un mes.</t>
    </r>
  </si>
  <si>
    <t>E012</t>
  </si>
  <si>
    <t>Prestaciones sociales</t>
  </si>
  <si>
    <t>9 - Otros de Seguridad Social y Asistencia Social</t>
  </si>
  <si>
    <t>8 - Prestaciones sociales eficientes</t>
  </si>
  <si>
    <t>Contribuir a garantizar el derecho a prestaciones sociales, deportivas, culturales y económicas que otorga el IMSS.</t>
  </si>
  <si>
    <r>
      <t>Tasa de variación anual de las personas beneficiarias de las prestaciones sociales, deportivas, culturales y económicas que otorga el IMSS.</t>
    </r>
    <r>
      <rPr>
        <i/>
        <sz val="10"/>
        <color indexed="30"/>
        <rFont val="Soberana Sans"/>
      </rPr>
      <t xml:space="preserve">
</t>
    </r>
  </si>
  <si>
    <t>((Número de personas beneficiarias de las prestaciones sociales, deportivas, culturales y económicas que otorga el IMSS en el año t/ Número de personas beneficiarias de las prestaciones sociales, deportivas, culturales y económicas que otorga el IMSS en el año t-1) -1)*100</t>
  </si>
  <si>
    <t>Las personas usuarias acceden a servicios de calidad de prestaciones sociales institucionales del IMSS.</t>
  </si>
  <si>
    <r>
      <t>Tasa de variación anual de satisfacción de los servicios de  prestaciones institucionales.</t>
    </r>
    <r>
      <rPr>
        <i/>
        <sz val="10"/>
        <color indexed="30"/>
        <rFont val="Soberana Sans"/>
      </rPr>
      <t xml:space="preserve">
</t>
    </r>
  </si>
  <si>
    <t>((% de encuestas de satisfacción mayores al 85 en el periodo t) / (% de encuestas de satisfacción mayores al 85 en el periodo t -1)-1) *100</t>
  </si>
  <si>
    <t>Estratégico-Calidad-Anual</t>
  </si>
  <si>
    <r>
      <t>Promedio de ocupación de los servicios de las prestaciones sociales institucionales.</t>
    </r>
    <r>
      <rPr>
        <i/>
        <sz val="10"/>
        <color indexed="30"/>
        <rFont val="Soberana Sans"/>
      </rPr>
      <t xml:space="preserve">
</t>
    </r>
  </si>
  <si>
    <t>Porcentaje de ocupación en los centros vacacionales + Porcentaje de ocupación en los servicios de velatorios + Porcentaje de ocupación de los cursos capacitación y adiestramiento técnico + Porcentaje de ocupación de los cursos y talleres en materia deportiva + Porcentaje de ocupación de los cursos y talleres en materia cultural y artística + Porcentaje de ocupación de los cursos y talleres de promoción a la salud / 6</t>
  </si>
  <si>
    <t>Promedio</t>
  </si>
  <si>
    <t>A C.1. Cursos y talleres de capacitación y adiestramiento técnico para la empleabilidad y el autocuidado de la salud impartidos.</t>
  </si>
  <si>
    <r>
      <t>Porcentaje de eficiencia terminal cursos presenciales sobre empleabilidad.</t>
    </r>
    <r>
      <rPr>
        <i/>
        <sz val="10"/>
        <color indexed="30"/>
        <rFont val="Soberana Sans"/>
      </rPr>
      <t xml:space="preserve">
</t>
    </r>
  </si>
  <si>
    <t>Número de usuarios aprobados en el periodo t / Número de usuarios inscritos en el periodo t * 100.</t>
  </si>
  <si>
    <r>
      <t>Tasa de variación de cursos y talleres realizados de capacitación y adiestramiento técnico para la empleabilidad y el autocuidado de la salud.</t>
    </r>
    <r>
      <rPr>
        <i/>
        <sz val="10"/>
        <color indexed="30"/>
        <rFont val="Soberana Sans"/>
      </rPr>
      <t xml:space="preserve">
</t>
    </r>
  </si>
  <si>
    <t>((Número de cursos y talleres realizados de capacitación y adiestramiento técnico para la empleabilidad y el autocuidado de la salud en el trimestre t / Número de cursos y talleres realizados de capacitación y adiestramiento técnico para la empleabilidad y el autocuidado de la salud en el trimestre t-1) -1) * 100.</t>
  </si>
  <si>
    <r>
      <t>Porcentaje de eficiencia terminal de cursos CLIMSS sobre autocuidado de la salud.</t>
    </r>
    <r>
      <rPr>
        <i/>
        <sz val="10"/>
        <color indexed="30"/>
        <rFont val="Soberana Sans"/>
      </rPr>
      <t xml:space="preserve">
</t>
    </r>
  </si>
  <si>
    <t>Número de usuarios aprobados en el periodo t / número de usuarios inscritos en el periodo t * 100.</t>
  </si>
  <si>
    <t>B C.4. Cursos en materia de salud comunitaria, envejecimiento, ciclo de vida y prescripción social otorgados.</t>
  </si>
  <si>
    <r>
      <t>Porcentaje de usuarios que hacen uso de los cursos de promoción a la salud.</t>
    </r>
    <r>
      <rPr>
        <i/>
        <sz val="10"/>
        <color indexed="30"/>
        <rFont val="Soberana Sans"/>
      </rPr>
      <t xml:space="preserve">
</t>
    </r>
  </si>
  <si>
    <t>(Número de usuarios que hicieron uso de cursos de promoción a la salud impartidos en el periodo t / Número de personas inscritas en los cursos de promoción a la salud en el periodo t)*100</t>
  </si>
  <si>
    <r>
      <t>Porcentaje de cursos de promoción a la salud impartidos a los usuarios.</t>
    </r>
    <r>
      <rPr>
        <i/>
        <sz val="10"/>
        <color indexed="30"/>
        <rFont val="Soberana Sans"/>
      </rPr>
      <t xml:space="preserve">
</t>
    </r>
  </si>
  <si>
    <t>(Número de cursos de promoción a la salud impartidos en el periodo t / Número cursos de promoción a la salud programados en el periodo t)*100</t>
  </si>
  <si>
    <t>C C.5. Servicios (alojamiento, recreación, deporte e integración) en los Centros Vacacionales otorgados.</t>
  </si>
  <si>
    <r>
      <t>Tasa de variación porcentual de los usuarios que hacen uso de las instalaciones y servicios de los Centros Vacacionales.</t>
    </r>
    <r>
      <rPr>
        <i/>
        <sz val="10"/>
        <color indexed="30"/>
        <rFont val="Soberana Sans"/>
      </rPr>
      <t xml:space="preserve">
</t>
    </r>
  </si>
  <si>
    <t>((Usuarios atendidos al trimestre n del año t / Usuarios atendidos al trimestre n del año t-1)-1) * 100</t>
  </si>
  <si>
    <t>Estratégico-Eficiencia-Trimestral</t>
  </si>
  <si>
    <t>D C.2. Actividades físicas y deportivas otorgadas.</t>
  </si>
  <si>
    <r>
      <t>Porcentaje de actividades físicas y deporte otorgadas en las Unidades Operativas de Prestaciones Sociales (UOPSI).</t>
    </r>
    <r>
      <rPr>
        <i/>
        <sz val="10"/>
        <color indexed="30"/>
        <rFont val="Soberana Sans"/>
      </rPr>
      <t xml:space="preserve">
</t>
    </r>
  </si>
  <si>
    <t>(Número de actividades Física y Deporte otorgadas en las Unidades Operativas de Prestaciones Sociales en el periodo t/ Número de actividades Física y Deporte programadas en las Unidades Operativas de Prestaciones Sociales en el periodo t)*100</t>
  </si>
  <si>
    <r>
      <t>Proporción de personas que hacen uso de los servicios de Cultura Física y Deporte en las Unidades Operativas de Prestaciones Sociales (UOPSI).</t>
    </r>
    <r>
      <rPr>
        <i/>
        <sz val="10"/>
        <color indexed="30"/>
        <rFont val="Soberana Sans"/>
      </rPr>
      <t xml:space="preserve">
</t>
    </r>
  </si>
  <si>
    <t>(No. de personas que hacen uso a cursos y talleres de Cultura Física y Deporte culturales en el periodo t /No. de personas inscritas a cursos y talleres de Cultura Física y Deporte inscritas en el periodo t) * 100</t>
  </si>
  <si>
    <t>E C.3. Servicios Culturales Institucionales impartidos.</t>
  </si>
  <si>
    <r>
      <t>Porcentaje de los usuarios que utilizaron los servicios culturales del IMSS.</t>
    </r>
    <r>
      <rPr>
        <i/>
        <sz val="10"/>
        <color indexed="30"/>
        <rFont val="Soberana Sans"/>
      </rPr>
      <t xml:space="preserve">
</t>
    </r>
  </si>
  <si>
    <t>(Usuarios atendidos de servicios culturales del IMSS en el trimestre t/ Usuarios programados para los servicios culturales del IMSS en el trimestre t)* 100</t>
  </si>
  <si>
    <r>
      <t>Porcentaje de los servicios otorgados en los servicios culturales del IMSS.</t>
    </r>
    <r>
      <rPr>
        <i/>
        <sz val="10"/>
        <color indexed="30"/>
        <rFont val="Soberana Sans"/>
      </rPr>
      <t xml:space="preserve">
</t>
    </r>
  </si>
  <si>
    <t>(Número de servicios culturales del IMSS realizados en el trimestre t / Número de servicios culturales del IMSS programados en el trimestre t) * 100</t>
  </si>
  <si>
    <t>F C.6. Servicios funerarios otorgados.</t>
  </si>
  <si>
    <r>
      <t>Tasa de variación en servicios funerarios otorgados.</t>
    </r>
    <r>
      <rPr>
        <i/>
        <sz val="10"/>
        <color indexed="30"/>
        <rFont val="Soberana Sans"/>
      </rPr>
      <t xml:space="preserve">
</t>
    </r>
  </si>
  <si>
    <t>[(Número de servicios otorgados en el periodo t/número de servicios otorgados en el período t-1)-1] *100</t>
  </si>
  <si>
    <t>A 1 C.1.A.1. Inscripción de usuarios a cursos y talleres de capacitación y adiestramiento técnico para la empleabilidad y el autocuidado de la salud.</t>
  </si>
  <si>
    <r>
      <t>Porcentaje de personas inscritas en los cursos y talleres presenciales.</t>
    </r>
    <r>
      <rPr>
        <i/>
        <sz val="10"/>
        <color indexed="30"/>
        <rFont val="Soberana Sans"/>
      </rPr>
      <t xml:space="preserve">
</t>
    </r>
  </si>
  <si>
    <t>(Número de personas inscritas a cursos y talleres presenciales en el trimestre t /Número de personas programadas a cursos y talleres presenciales en el trimestre t)*100</t>
  </si>
  <si>
    <r>
      <t>Porcentaje de personas inscritas en los cursos y talleres virtuales.</t>
    </r>
    <r>
      <rPr>
        <i/>
        <sz val="10"/>
        <color indexed="30"/>
        <rFont val="Soberana Sans"/>
      </rPr>
      <t xml:space="preserve">
</t>
    </r>
  </si>
  <si>
    <t>(Número de personas inscritas a cursos y talleres virtuales en el trimestre t /Número de personas programadas a cursos y talleres virtuales en el trimestre t)*100</t>
  </si>
  <si>
    <t>B 2 C.4.A.4. Inscripción de personas a cursos de Promoción a la Salud.</t>
  </si>
  <si>
    <r>
      <t>Porcentaje de personas inscritas a cursos de Promoción a la Salud.</t>
    </r>
    <r>
      <rPr>
        <i/>
        <sz val="10"/>
        <color indexed="30"/>
        <rFont val="Soberana Sans"/>
      </rPr>
      <t xml:space="preserve">
</t>
    </r>
  </si>
  <si>
    <t>(Número de personas inscritas a cursos de Promoción a la Salud / Número de personas programadas a cursos de Promoción a la Salud)*100</t>
  </si>
  <si>
    <t>B 3 C.4.A.5. Actualización de programas a usuarios de los servicios de Promoción de la Salud.</t>
  </si>
  <si>
    <r>
      <t>Porcentaje de programas de capacitación actualizados de Promoción de la Salud.</t>
    </r>
    <r>
      <rPr>
        <i/>
        <sz val="10"/>
        <color indexed="30"/>
        <rFont val="Soberana Sans"/>
      </rPr>
      <t xml:space="preserve">
</t>
    </r>
  </si>
  <si>
    <t>(Total de Programas, cursos y talleres para los usuarios actualizados en el semestre t / Total de Programas, cursos y talleres para los usuarios programados en el semestre t) *100</t>
  </si>
  <si>
    <t>C 4 C.5.A.6. Promoción de servicios de los Centros Vacacionales IMSS.</t>
  </si>
  <si>
    <r>
      <t>Porcentaje de personas usuarias que se enteraron de los servicios a través de la promoción y difusión de Centros Vacacionales en Internet.</t>
    </r>
    <r>
      <rPr>
        <i/>
        <sz val="10"/>
        <color indexed="30"/>
        <rFont val="Soberana Sans"/>
      </rPr>
      <t xml:space="preserve">
</t>
    </r>
  </si>
  <si>
    <t>(Número de personas usuarias que reportaron enterarse del CV a través de Internet en la encuesta de salida al trimestre n del año t/ Número total de personas que contestaron la encuesta al visitar los CV al trimestre n del año t) *100</t>
  </si>
  <si>
    <r>
      <t>Porcentaje de usuarios que utilizan algún descuento en las tarifas, respecto del total de usuarios registrados.</t>
    </r>
    <r>
      <rPr>
        <i/>
        <sz val="10"/>
        <color indexed="30"/>
        <rFont val="Soberana Sans"/>
      </rPr>
      <t xml:space="preserve">
</t>
    </r>
  </si>
  <si>
    <t>(Número de usuarios que utilizan algún descuento en las tarifas de CV al trimestre n del año t / Número total de usuarios en los CV al trimestre n del año t)*100</t>
  </si>
  <si>
    <t>D 5 C.2.A.2. Inscripción de personas a las actividades físicas y Deportivas.</t>
  </si>
  <si>
    <r>
      <t>Porcentaje de personas inscritas a cursos, talleres y eventos de activación física y deporte en las Unidades Operativas de Prestaciones Sociales (UOPSI).</t>
    </r>
    <r>
      <rPr>
        <i/>
        <sz val="10"/>
        <color indexed="30"/>
        <rFont val="Soberana Sans"/>
      </rPr>
      <t xml:space="preserve">
</t>
    </r>
  </si>
  <si>
    <t>(Número de personas inscritas a cursos, talleres y eventos de activación física y deporte / Número de personas programadas a cursos, talleres y eventos de activación física y deporte)*100</t>
  </si>
  <si>
    <t>E 6 C.3.A.3. Inscripción de personas a cursos y talleres de desarrollo cultural del IMSS.</t>
  </si>
  <si>
    <r>
      <t>Porcentaje de personas inscritas a cursos y talleres de Desarrollo Cultural.</t>
    </r>
    <r>
      <rPr>
        <i/>
        <sz val="10"/>
        <color indexed="30"/>
        <rFont val="Soberana Sans"/>
      </rPr>
      <t xml:space="preserve">
</t>
    </r>
  </si>
  <si>
    <t>(Número de personas inscritas a cursos y talleres de Desarrollo Cultural / Número de personas programadas a cursos y talleres de Desarrollo Cultural)*100</t>
  </si>
  <si>
    <t>F 7 C.6.A.7 Captación de finados en los velatorios IMSS.</t>
  </si>
  <si>
    <r>
      <t>Porcentaje de capacidad del servicio de velaciones en capilla otorgadas en los servicios funerarios.</t>
    </r>
    <r>
      <rPr>
        <i/>
        <sz val="10"/>
        <color indexed="30"/>
        <rFont val="Soberana Sans"/>
      </rPr>
      <t xml:space="preserve">
</t>
    </r>
  </si>
  <si>
    <t>(Número de velaciones en capilla otorgadas en los Velatorios IMSS en el trimestre t / Número de velaciones en capilla potencial en el trimestre t)*100</t>
  </si>
  <si>
    <t>Gestión-Eficiencia-Trimestral</t>
  </si>
  <si>
    <r>
      <t>Porcentaje de captación de finados en Velatorios IMSS.</t>
    </r>
    <r>
      <rPr>
        <i/>
        <sz val="10"/>
        <color indexed="30"/>
        <rFont val="Soberana Sans"/>
      </rPr>
      <t xml:space="preserve">
</t>
    </r>
  </si>
  <si>
    <t>(Número de finados captados en el trimestre t / Número de finados programados en el trimestre t)*100</t>
  </si>
  <si>
    <t>F 8 C.6.A.8 Promoción y difusión de servicios funerarios.</t>
  </si>
  <si>
    <r>
      <t>Variación porcentual de pláticas de promoción y difusión de los servicios funerarios.</t>
    </r>
    <r>
      <rPr>
        <i/>
        <sz val="10"/>
        <color indexed="30"/>
        <rFont val="Soberana Sans"/>
      </rPr>
      <t xml:space="preserve">
</t>
    </r>
  </si>
  <si>
    <t>(Número de pláticas de promoción y difusión de velatorios realizadas al trimestre t del año t / Número pláticas de promoción y difusión de velatorios realizadas al trimestre t del año t-1 ) * 100</t>
  </si>
  <si>
    <r>
      <t xml:space="preserve">Tasa de variación anual de las personas beneficiarias de las prestaciones sociales, deportivas, culturales y económicas que otorga el IMSS.
</t>
    </r>
    <r>
      <rPr>
        <sz val="10"/>
        <rFont val="Soberana Sans"/>
        <family val="2"/>
      </rPr>
      <t>Sin Información,Sin Justificación</t>
    </r>
  </si>
  <si>
    <r>
      <t xml:space="preserve">Tasa de variación anual de satisfacción de los servicios de  prestaciones institucionales.
</t>
    </r>
    <r>
      <rPr>
        <sz val="10"/>
        <rFont val="Soberana Sans"/>
        <family val="2"/>
      </rPr>
      <t>Sin Información,Sin Justificación</t>
    </r>
  </si>
  <si>
    <r>
      <t xml:space="preserve">Promedio de ocupación de los servicios de las prestaciones sociales institucionales.
</t>
    </r>
    <r>
      <rPr>
        <sz val="10"/>
        <rFont val="Soberana Sans"/>
        <family val="2"/>
      </rPr>
      <t>Sin Información,Sin Justificación</t>
    </r>
  </si>
  <si>
    <r>
      <t xml:space="preserve">Porcentaje de eficiencia terminal cursos presenciales sobre empleabilidad.
</t>
    </r>
    <r>
      <rPr>
        <sz val="10"/>
        <rFont val="Soberana Sans"/>
        <family val="2"/>
      </rPr>
      <t xml:space="preserve"> Causa : El avance reportado de 98.56% permitió un porcentaje de cumplimiento de la meta de 385.42% para el periodo enero - junio 2024, lo que implicó un avance superior a la meta programada de 25.57%. Los factores que contribuyeron al avance reportado fueron: la aplicación del aprendizaje por parte de las unidades operativas para integrar la información de las calificaciones de los cursos y talleres presenciales en el sistema de información de Prestaciones Sociales. Efecto: El resultado obtenido permitirá consolidar el nuevo proceso de carga y medición de calificaciones a través del Sistema de información para poder contar con resultados efectivos de eficiencia terminal en cada unidad operativa. Otros Motivos:Los datos corresponden al periodo enero ¿ junio de 2024, última información disponible en el Sistema de Información de Prestaciones Sociales Institucionales (SIPSI).</t>
    </r>
  </si>
  <si>
    <r>
      <t xml:space="preserve">Tasa de variación de cursos y talleres realizados de capacitación y adiestramiento técnico para la empleabilidad y el autocuidado de la salud.
</t>
    </r>
    <r>
      <rPr>
        <sz val="10"/>
        <rFont val="Soberana Sans"/>
        <family val="2"/>
      </rPr>
      <t xml:space="preserve"> Causa : El avance reportado de 42.86% permitió un porcentaje de cumplimiento de meta de 141.90% para el periodo enero -junio 2024. Los factores que contribuyeron al avance reportado fueron:  una excelente difusión y participación de la población usuaria. Se contabilizaron 210 cursos, no obstante, éstos podrían incrementarse dependiendo de la demanda por parte de los usuarios en los Centros de Seguridad Social y en las plataformas CLIMSS y EDUTK. Efecto: El logro obtenido permitió continuidad en la alineación y elaboración de cursos en materia de empleabilidad a estándares de competencia CONOCER para este 2024, permite contar con instrumentos acordes a la demanda de la población usuaria en los Centros de Seguridad Social y en materia del autocuidado de la salud, el alcance masivo a través de las plataformas CLIMSS y EDUTK, permite llegar a un mayor número de usuarios. Otros Motivos:Los datos corresponden al periodo enero ¿ junio de 2024, última información disponible se encuentra en el Sistema de Información de Prestaciones Sociales Institucionales (SIPSI) y en el Tablero de Información CLIMSS y EDUTK.</t>
    </r>
  </si>
  <si>
    <r>
      <t xml:space="preserve">Porcentaje de eficiencia terminal de cursos CLIMSS sobre autocuidado de la salud.
</t>
    </r>
    <r>
      <rPr>
        <sz val="10"/>
        <rFont val="Soberana Sans"/>
        <family val="2"/>
      </rPr>
      <t xml:space="preserve"> Causa : El avance reportado de 74.90% permitió un porcentaje de cumplimiento de meta del 111.56% para el periodo enero-junio del ejercicio fiscal 2024. Los factores que contribuyeron al avance reportado fueron:  una excelente difusión y participación de la población usuaria, mediante el uso de las redes sociales y la promoción por parte de cada OOAD. Efecto: Fortalece el autocuidado de la salud de los usuarios que toman los cursos en la plataforma, llegando a más personas a través de cursos masivos en línea. Otros Motivos:En el caso de la eficiencia terminal, debido a que el número de inscritos y aprobados varían mes con mes, se considera que el indicador debe dejarse fijo como meta. Los datos corresponden a la numeralia del Tablero de Información CLIMSS y al periodo enero - junio de 2024.</t>
    </r>
  </si>
  <si>
    <r>
      <t xml:space="preserve">Porcentaje de usuarios que hacen uso de los cursos de promoción a la salud.
</t>
    </r>
    <r>
      <rPr>
        <sz val="10"/>
        <rFont val="Soberana Sans"/>
        <family val="2"/>
      </rPr>
      <t xml:space="preserve"> Causa : El avance reportado de 96.92% permitió un porcentaje de cumplimiento de meta de 106.63% para el periodo enero - junio 2024, respecto a la meta programada de 90.91%. Los factores que contribuyeron al avance reportado fueron:  la adecuada promoción de los cursos. Efecto: Este logro ha permitido coadyuvar a atender adicionalmente a 8,819 personas inscritas en cursos de promoción de la salud. Otros Motivos:La promoción y difusión de los programas de la División de Promoción de la Salud se extendió a los diferentes ámbitos de influencia de las Unidades Operativas de Prestaciones Sociales Institucionales, la información proporcionada se obtiene del Sistema de Información de Prestaciones Sociales Institucionales (SIPSI).</t>
    </r>
  </si>
  <si>
    <r>
      <t xml:space="preserve">Porcentaje de cursos de promoción a la salud impartidos a los usuarios.
</t>
    </r>
    <r>
      <rPr>
        <sz val="10"/>
        <rFont val="Soberana Sans"/>
        <family val="2"/>
      </rPr>
      <t xml:space="preserve"> Causa : El avance reportado de 85.61% permitió un porcentaje de cumplimiento de meta de 95.13% para el periodo enero - junio 2024, de la meta programada de 90%. Los factores que contribuyeron al avance reportado fueron: a la atención a la capacidad instalada disponible en las Unidades Operativas de Prestaciones Sociales Institucionales, en este periodo se han atendido una mayor cantidad de alumnos inscritos, sin necesidad de apertura de nuevos grupos. Efecto: Debido a lo anterior se observa una variación del 85.61% de cumplimiento respecto de lo programado para el primer semestre. Otros Motivos:La información proporcionada se obtiene del Sistema de Información de Prestaciones Sociales Institucionales (SIPSI).</t>
    </r>
  </si>
  <si>
    <r>
      <t xml:space="preserve">Tasa de variación porcentual de los usuarios que hacen uso de las instalaciones y servicios de los Centros Vacacionales.
</t>
    </r>
    <r>
      <rPr>
        <sz val="10"/>
        <rFont val="Soberana Sans"/>
        <family val="2"/>
      </rPr>
      <t xml:space="preserve"> Causa : El avance reportado de 15.69% permitió un porcentaje de cumplimiento de meta de 105.18% para este segundo trimestre 2024, lo que implicó un avance superior a la meta programada de 10%. Los factores que contribuyeron al avance reportado fueron: El diseño de estrategias comerciales, orientadas al segmento familiar, han incentivado las estancias de cuando menos 2 noches de hospedaje en los CV mediante la aplicación de descuentos atractivos para la población usuaria. Efecto: El número de usuarios atendidos en los CV y que hacen uso de los servicios de hospedaje, balneario, campamento y zona recreativa incrementó 16% respecto el mismo periodo de 2023, superando la meta establecida por 6 puntos porcentuales. Otros Motivos:Las colaboraciones con otras áreas normativas han influido positivamente en la recuperación de los indicadores de desempeño, ya que se han complementado las acciones de promoción y difusión de los CV a través de los eventos artísticos, culturales, deportivos y recreativos organizados por los OOAD y la Coordinación de Bienestar Social.</t>
    </r>
  </si>
  <si>
    <r>
      <t xml:space="preserve">Porcentaje de actividades físicas y deporte otorgadas en las Unidades Operativas de Prestaciones Sociales (UOPSI).
</t>
    </r>
    <r>
      <rPr>
        <sz val="10"/>
        <rFont val="Soberana Sans"/>
        <family val="2"/>
      </rPr>
      <t xml:space="preserve"> Causa : El avance reportado de 126.57% permitió un porcentaje de cumplimiento de meta de 158.22% para este periodo enero - junio 2024, lo que implicó un avance superior a la meta programada de 80%. Los factores que contribuyeron al avance reportado fueron: el establecimiento de las estrategias institucionales dirigidas al desarrollo de eventos de masificación de la actividad física denominada jornada Nacional de la Condición Física Saludable realizada tanto en instalaciones IMSS como en parques y jardines, así como el desarrollo del Programa de Activación Física laboral dirigido a empresas ELSSA y no ELSSA como es la familia IMSS y el desarrollo de eventos deportivos de competencia como los Juegos InterIMSS, galas deportivas, entre otros. Efecto: El logro obtenido permitió activar físicamente a más de 235,715 mil asistentes a eventos de promoción de la actividad física y el deporte realizados dentro y fuera de las Instalaciones del Instituto en las 35 representaciones del IMSS, con lo que se contribuye al cumplimiento del objetivo para el primer trimestre del Programa Nacional de Activación Física para la Salud-IMSS, durante el ejercicio actual.  Otros Motivos:Los datos reportados corresponden al periodo de enero - junio de 2024, información se encuentra disponible en el Sistema de Información de Prestaciones Sociales Institucionales (SIPSI).</t>
    </r>
  </si>
  <si>
    <r>
      <t xml:space="preserve">Proporción de personas que hacen uso de los servicios de Cultura Física y Deporte en las Unidades Operativas de Prestaciones Sociales (UOPSI).
</t>
    </r>
    <r>
      <rPr>
        <sz val="10"/>
        <rFont val="Soberana Sans"/>
        <family val="2"/>
      </rPr>
      <t xml:space="preserve"> Causa : El avance reportado de 137.19% permitió un porcentaje de cumplimiento de meta de 171.49% para el periodo enero - junio 2024, lo que implicó un avance superior a la meta programada de 80%. Los factores que contribuyeron al avance reportado fueron: la modificación de los rangos de edad en los cursos los cuales son mas robustos, lo que permite la inclusión de una mayor número de usuarios, así como la reinauguración de espacios deportivos que se rehabilitaron a finales del ejercicio anterior, así como la puesta en marcha del plan de reactivación de las Unidades Operativas de prestaciones sociales en la que se incluye el incremento de personas voluntarias que apoyan las actividades de Cultura Física y Deporte.   Efecto: El logro obtenido, permitió que las personas inscritas a los cursos y talleres de Cultura Física y Deporte, los cuales reciben enseñanza entrenamiento está a cargo de un docente, entrenador o persona voluntaria que cuenta con un perfil profesional que avala el dominio de la enseñanza en la disciplina deportiva que imparte, con lo que se contribuye al cumplimiento del objetivo para el periodo de enero a mayo del Programa Nacional de Activación Física para la Salud-IMSS. Otros Motivos:Los datos reportados en la columna de numerador observado correspondiente al periodo enero¿junio de 2024, información disponible en el Sistema de Información de Prestaciones Sociales Institucionales (SIPSI).</t>
    </r>
  </si>
  <si>
    <r>
      <t xml:space="preserve">Porcentaje de los usuarios que utilizaron los servicios culturales del IMSS.
</t>
    </r>
    <r>
      <rPr>
        <sz val="10"/>
        <rFont val="Soberana Sans"/>
        <family val="2"/>
      </rPr>
      <t xml:space="preserve"> Causa : El avance reportado de 53.03% permitió un porcentaje de cumplimiento de la meta de 109.86% para el periodo enero - junio 2024, lo que implicó un avance superior a la meta programada de 48.30%. Los factores que contribuyeron al avance reportado fueron: el cumplimiento de los Servicios de Desarrollo Cultural han acumulado 1 millón 404 mil 443 personas atendidas, cantidad que se conforma así: Los servicios registrados para asistencia a Teatros Cubiertos IMSS sumaron 592 mil 146 espectadores recibidos; los asistentes a actividades complementarias de desarrollo cultural ascendieron a 752 mil 642 personas atendidas, y para inscritos a cursos y talleres, en materia de desarrollo cultural, se reportaron 59 mil 655 personas inscritas, con datos al primer semestre de 2024. Efecto: Al respecto del Indicador de Servicios de Desarrollo Cultural Otorgados, en la primera mitad del 2024, se observa un crecimiento, respecto de lo programado de 53 %. Lo anterior, supera lo comprometido en más de 4 puntos porcentuales, al registrarse un millón 404 mil 443 personas atendidas, durante el periodo señalado. Dicho comportamiento permitió atender adicionalmente a lo programado a 126 mil 27 personas, superando en el periodo en más del 9 por ciento a lo programado de lo realizado. Otros Motivos:Los datos corresponden al periodo enero - junio de 2024, última información disponible en el Sistema de Información de Prestaciones Sociales Institucionales (SIPSI).).</t>
    </r>
  </si>
  <si>
    <r>
      <t xml:space="preserve">Porcentaje de los servicios otorgados en los servicios culturales del IMSS.
</t>
    </r>
    <r>
      <rPr>
        <sz val="10"/>
        <rFont val="Soberana Sans"/>
        <family val="2"/>
      </rPr>
      <t xml:space="preserve"> Causa : El avance reportado de 53.20% permitió un porcentaje de cumplimiento de la meta de 98.34% para el periodo enero - junio  2024, lo que implicó un avance a la meta programada de 54.10%. Los factores que contribuyeron al avance reportado fueron: los grupos puestos en marcha, para cursos y talleres, durante los primeros seis meses de 2024, por los Órganos Operativos de Administrativa Desconcentrada en el país,  en sus correspondientes unidades operativas, sumaron un total de 9 mil 693. El número anterior se integra por 4 mil 802 grupos para cursos y talleres, y 4 mil 891 relativos a actividades complementarias, ambos tipos atendiendo actividades de desarrollo cultural. Efecto: El efecto observado, con los resultados registrados al segundo trimestre 2024, corresponde a un cumplimiento del 53.2 % de lo programado para los seis primeros meses de este año: 9 mil 857 grupos; es decir, se logró la apertura del 98.3 % del total de grupos programados para el periodo que se analiza, quedando a 1.7% del total esperado. Así, se aprecia la necesidad de promover los servicios más ampliamente y revisar la programación de los grupos de desarrollo cultural, en cuanto a actividades complementarias, para el siguiente trimestre. Otros Motivos:Los datos corresponden al periodo enero - junio de 2024, última información disponible en el Sistema de Información de Prestaciones Sociales Institucionales (SIPSI).</t>
    </r>
  </si>
  <si>
    <r>
      <t xml:space="preserve">Tasa de variación en servicios funerarios otorgados.
</t>
    </r>
    <r>
      <rPr>
        <sz val="10"/>
        <rFont val="Soberana Sans"/>
        <family val="2"/>
      </rPr>
      <t xml:space="preserve"> Causa : Los Velatorios IMSS alcanzaron un avance de la meta de 4.67% para el periodo enero-junio de 2024, lo que implicó un avance superior a la meta programada de 3.80%, representando un porcentaje de cumplimiento del 100.85%. Los factores que contribuyeron al avance reportado fueron: 1) Impacto de forma satisfactoria en la implementación de los nuevos paquetes integrales y 2) Promoción y difusión de los nuevos paquetes integrales. Efecto: El logro obtenido permitió el impacto esperado en la captación de los servicios; por la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</si>
  <si>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personas inscritas en los cursos y talleres presenciales.
</t>
    </r>
    <r>
      <rPr>
        <sz val="10"/>
        <rFont val="Soberana Sans"/>
        <family val="2"/>
      </rPr>
      <t xml:space="preserve"> Causa : El avance reportado de 93.18% permitió un porcentaje de cumplimiento de la meta de 121.63% para el periodo enero - junio 2024, lo que implicó un avance superior a la meta programada de 76.61%. Los factores que contribuyeron al avance reportado fueron: una mayor oferta de cursos y talleres presenciales, y una mayor difusión en las Unidades Operativas de Prestaciones Sociales Institucionales. Efecto: El logro obtenido permitió fortalecer los servicios que se ofrecen a los usuarios de las Unidades Operativa de Prestaciones Sociales Institucionales, al brindar una mayor oferta de cursos y talleres, así como  encontrar áreas de oportunidad para mejorar la planeación de cursos presenciales que sean pertinentes, con calidad y asequibles para la Unidad Operativa. Otros Motivos:Los datos corresponden al periodo enero ¿ junio de 2024, última información disponible se encuentra en el Sistema de Información de Prestaciones Sociales Institucionales (SIPSI).</t>
    </r>
  </si>
  <si>
    <r>
      <t xml:space="preserve">Porcentaje de personas inscritas en los cursos y talleres virtuales.
</t>
    </r>
    <r>
      <rPr>
        <sz val="10"/>
        <rFont val="Soberana Sans"/>
        <family val="2"/>
      </rPr>
      <t xml:space="preserve"> Causa : El avance reportado de 70.66% permitió un porcentaje de cumplimiento de la meta de 102.29% para el periodo enero - junio 2024, lo que implicó un avance superior a la meta programada de 69.07%. Los factores que contribuyeron al avance reportado fueron: la vinculación intra y extrainstitucional y una mayor difusión en las Unidades Operativas de Prestaciones Sociales Institucionales. Efecto: El logro obtenido permitió proveer de conocimiento a la población usuaria derechohabiente y no derechohabiente sobre el autocuidado de la salud, mediante cursos masivos en línea. Otros Motivos:Los datos corresponden al periodo enero ¿ junio de 2024, última información disponible se encuentra en el Tablero de Información CLIMSS y EDUTK.</t>
    </r>
  </si>
  <si>
    <r>
      <t xml:space="preserve">Porcentaje de personas inscritas a cursos de Promoción a la Salud.
</t>
    </r>
    <r>
      <rPr>
        <sz val="10"/>
        <rFont val="Soberana Sans"/>
        <family val="2"/>
      </rPr>
      <t xml:space="preserve"> Causa : El avance reportado de 96.92% permitió un porcentaje de cumplimiento de meta de 106.63% para el periodo enero - junio 2024, respecto a la meta programada de 90.91%. Los factores que contribuyeron al avance reportado fueron:  la adecuada atención de los grupos aperturados, se logró superar la meta programada en más del 6%. Efecto: Este logro ha permitido atender a otras 8,819 personas inscritas en cursos de promoción de la salud. Otros Motivos:Una adecuada promoción y difusión de los servicios, en materia de Promoción de la Salud permitio obtener resultados favorables durante este primer semestre, la información proporcionada se obtiene del Sistema de Información de Prestaciones Sociales Institucionales (SIPSI).</t>
    </r>
  </si>
  <si>
    <r>
      <t xml:space="preserve">Porcentaje de programas de capacitación actualizados de Promoción de la Salud.
</t>
    </r>
    <r>
      <rPr>
        <sz val="10"/>
        <rFont val="Soberana Sans"/>
        <family val="2"/>
      </rPr>
      <t xml:space="preserve"> Causa : El avance reportado de 60.00% permitió un porcentaje de cumplimiento de meta de 160.00% para el periodo enero - junio 2024, respecto a la meta programada de 0%. Los factores que contribuyeron al avance reportado fueron: la dedicación y actualización de 3 manuales de prácticas para las actividades de la División de Promoción de la Salud.  Efecto: Este logro conlleva a una actualización del personal operativo para la impartición de las actividades de promoción de la salud. Otros Motivos:Mantener al personal de las Unidades Operativas de Prestaciones Sociales Institucionales actualizado en los temas en materia de promoción de la salud, la información proporcionada se obtiene del Sistema de Información de Prestaciones Sociales Institucionales (SIPSI).</t>
    </r>
  </si>
  <si>
    <r>
      <t xml:space="preserve">Porcentaje de personas usuarias que se enteraron de los servicios a través de la promoción y difusión de Centros Vacacionales en Internet.
</t>
    </r>
    <r>
      <rPr>
        <sz val="10"/>
        <rFont val="Soberana Sans"/>
        <family val="2"/>
      </rPr>
      <t xml:space="preserve"> Causa : El avance reportado de 24.82% permitió un porcentaje de cumplimiento de meta de 78.13% para este segundo trimestre 2024, lo que implicó un avance superior a la meta programada de 32%. Los factores que contribuyeron al avance reportado fueron: La implementación del motor de reservaciones de Zona Turística, así como su herramienta para la analítica de datos, ha permitido cuantificar el número de personas interesadas en las instalaciones y servicios de los CV. Aunado a ello, se siguen realizando publicaciones con contenidos específicos de las unidades operativas a través de medios electrónicos, con la finalidad de generar un mayor impacto entre la población. Efecto: El logro obtenido permitió observar una evolución positiva en el comportamiento de este indicador, toda vez que la inclusión de Zona Turística para la comercialización de los CV ha motivado que la población usuaria utilice sitios web para conocerlos. En virtud de lo anterior, el indicador cerró en 25%, es decir, 7 puntos porcentuales por debajo de la meta establecida. Otros Motivos:Este indicador dependía en su totalidad de la información proporcionada por los usuarios que responden la encuesta en los CV. No obstante, se prevé que con el uso de herramientas tecnológicas, sea posible cuantificar la presencia que tienen los CV en internet.</t>
    </r>
  </si>
  <si>
    <r>
      <t xml:space="preserve">Porcentaje de usuarios que utilizan algún descuento en las tarifas, respecto del total de usuarios registrados.
</t>
    </r>
    <r>
      <rPr>
        <sz val="10"/>
        <rFont val="Soberana Sans"/>
        <family val="2"/>
      </rPr>
      <t xml:space="preserve"> Causa : El avance reportado de 43.43% permitió un porcentaje de cumplimiento de meta de 102.39% para este segundo trimestre 2024, lo que implicó un avance superior a la meta programada de 42%. Los factores que contribuyeron al avance reportado fueron: La participación de las áreas comerciales de los CV y la DCVUC en foros y eventos ha contribuido a promocionar las instalaciones y servicios de los CV desde un enfoque preventivo, otorgando la posibilidad a organizaciones públicas y privadas, de brindar a sus colaboradores y/o beneficiarios descuentos atractivos que incentiven su visita a los CV. Efecto: El logro obtenido permitió observar que total de población usuaria registrada en los CV durante el primer semestre de 2024, el 43% de la población solicitó la aplicación de algún descuento, superando nuevamente la meta establecida en 1%. Otros Motivos:</t>
    </r>
  </si>
  <si>
    <r>
      <t xml:space="preserve">Porcentaje de personas inscritas a cursos, talleres y eventos de activación física y deporte en las Unidades Operativas de Prestaciones Sociales (UOPSI).
</t>
    </r>
    <r>
      <rPr>
        <sz val="10"/>
        <rFont val="Soberana Sans"/>
        <family val="2"/>
      </rPr>
      <t xml:space="preserve"> Causa : El avance reportado de 89.80% permitió un porcentaje de cumplimiento de meta de 112.24% para este periodo enero - junio 2024, lo que implicó un avance superior a la meta programada de 80%. Los factores que contribuyeron al avance reportado fueron: los relacionados con el establecimiento de estrategias institucionales dirigidas al desarrollo de eventos de masificación de la actividad física y el deporte; de reactivación de los servicios de Cultura Física y Deporte ofertados mediante la rehabilitación o mejora de la infraestructura deportiva en cada una de las Unidades Operativas en las 35 representaciones del IMSS. Efecto: El logro obtenido, permitió que a nivel nacional 529786 personas se activaran físicamente mediante el uso de los servicios de Cultura Física y deporte que se imparten en las Unidades de Prestaciones Sociales, con lo que se contribuye al cumplimiento del objetivo en el periodo de enero a mayo del Programa Nacional de Activación Física para la Salud-IMSS. Otros Motivos:Los datos reportados corresponden al periodo de enero - junio de 2024, información se encuentra disponible en el Sistema de Información de Prestaciones Sociales Institucionales (SIPSI).</t>
    </r>
  </si>
  <si>
    <r>
      <t xml:space="preserve">Porcentaje de personas inscritas a cursos y talleres de Desarrollo Cultural.
</t>
    </r>
    <r>
      <rPr>
        <sz val="10"/>
        <rFont val="Soberana Sans"/>
        <family val="2"/>
      </rPr>
      <t xml:space="preserve"> Causa : El avance reportado de 69.51% permitió un porcentaje de cumplimiento de la meta de 116.63% para el periodo enero - junio 2024, lo que implicó un avance superior a la meta programada de 59.63%. Los factores que contribuyeron al avance reportado fueron: la programación autorizada por la Coordinación de Bienestar Social para el año que nos ocupa, 2024, de manera coordinada con los OOAD en materia de Desarrollo Cultural se atendieron en las unidades operativas de prestaciones sociales institucionales, de enero a junio, 59 mil 655 personas inscritas a cursos y talleres, es decir el 69.5 % de la meta originalmente programada para todo el año. Efecto: Consecuencia del cumplimiento, por los diferentes Órganos de Operación Administrativa Desconcentrada a través de sus unidades operativas de prestaciones sociales institucionales, en la inscripción de personas a las actividades de cursos y talleres de prestaciones sociales institucionales, acumuladas al segundo trimestre de 2024, el crecimiento logrado respecto de lo programado: 59.6% de 85 mil 832 inscritos, supero en 116.6 porciento la meta original, al consignar un porcentaje de crecimiento de 69.5 porciento, cantidad equivalente a 59 mil 655 personas registradas a dichas actividades.  Otros Motivos:La actual gobernadora del Banco de México, Victoria Rodríguez Ceja, consideró que, debido al próximo cambio de gobierno en el país, no se observan riesgos para la estabilidad financiera, ya que la economía mexicana cuenta con sólidos fundamentos macroeconómicos, los que brindan la confianza para hacer frente a eventuales desafíos. El Financiero. Economía. Enrique Quintana. 01 de julio de 2024. https://www.elfinanciero.com.mx/economia/2024/07/01/solidez-economica-aminora-riesgos-por-transicion-politica/</t>
    </r>
  </si>
  <si>
    <r>
      <t xml:space="preserve">Porcentaje de capacidad del servicio de velaciones en capilla otorgadas en los servicios funerarios.
</t>
    </r>
    <r>
      <rPr>
        <sz val="10"/>
        <rFont val="Soberana Sans"/>
        <family val="2"/>
      </rPr>
      <t xml:space="preserve"> Causa : Los Velatorios IMSS obtuvieron un porcentaje de la meta del 105.46% para el periodo de enero-junio de 2024, lo que implicó un avance superior a la meta de 103%, toda vez que se cuenta con promotores en casi todos los Velatorios. Efecto: Se obtuvo el impacto esperado en Velación en Capilla, por lo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</si>
  <si>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Porcentaje de captación de finados en Velatorios IMSS.
</t>
    </r>
    <r>
      <rPr>
        <sz val="10"/>
        <rFont val="Soberana Sans"/>
        <family val="2"/>
      </rPr>
      <t xml:space="preserve"> Causa : Los Velatorios IMSS alcanzaron un avance de la meta de 107.54% para el periodo enero-junio de 2024, lo que implicó un avance inferior a la meta programada de 101.50%, representando un porcentaje de cumplimiento del 105.95%. El factor que contribuyo al avance reportado fue principalmente que se cuenta con promotores en casi todos los Velatorios. Efecto: Se obtuvo el impacto esperado en la captación de finados; por lo cual se alcanzó la meta establecida. Otros Motivos:Para alcanzar la meta durante el ejercicio 2024, se continuará con el fortalecimiento de la promoción y difusión de los servicios funerarios entre la población derechohabiente del IMSS y público en general.</t>
    </r>
  </si>
  <si>
    <r>
      <t xml:space="preserve">Variación porcentual de pláticas de promoción y difusión de los servicios funerarios.
</t>
    </r>
    <r>
      <rPr>
        <sz val="10"/>
        <rFont val="Soberana Sans"/>
        <family val="2"/>
      </rPr>
      <t xml:space="preserve"> Causa : Los Velatorios IMSS alcanzaron un avance de la meta de 123.82% para el periodo enero-junio de 2024, lo que implicó un avance inferior a la meta programada de 103.36%, representando un porcentaje de cumplimiento del 119.22%. El factor que contribuye el avance reportado deriva del incremento del número de promotores en los servicios funerarios, quienes tienen diversas actividades, de las cuales se encuentra la realización de platicas y difusión de los servicios funerarios. Efecto: El logro obtenido permitió elevar la difusión de los servicios funerarios  a través de los promotores. Otros Motivos:Para alcanzar la meta durante el ejercicio 2024, se continuará con el fortalecimiento de la promoción y difusión de los servicios funerarios entre la población derechohabiente del IMSS y público en general.</t>
    </r>
  </si>
  <si>
    <t>K012</t>
  </si>
  <si>
    <t>Proyectos de infraestructura social de asistencia y seguridad social</t>
  </si>
  <si>
    <t>Contribuir al bienestar social e igualdad mediante el desarrollo de infraestructura médica</t>
  </si>
  <si>
    <r>
      <t>Esperanza de vida al nacer</t>
    </r>
    <r>
      <rPr>
        <i/>
        <sz val="10"/>
        <color indexed="30"/>
        <rFont val="Soberana Sans"/>
      </rPr>
      <t xml:space="preserve">
</t>
    </r>
  </si>
  <si>
    <t>La población derechohabiente del IMSS cuenta con infraestructura médica nueva y ampliada</t>
  </si>
  <si>
    <r>
      <t>Camas censables por mil derechohabientes</t>
    </r>
    <r>
      <rPr>
        <i/>
        <sz val="10"/>
        <color indexed="30"/>
        <rFont val="Soberana Sans"/>
      </rPr>
      <t xml:space="preserve">
</t>
    </r>
  </si>
  <si>
    <t>(Número de camas censables en operación en el período t / Total de población derechohabiente en el período  t) x 1,000</t>
  </si>
  <si>
    <t>Razón por mil derechohabientes</t>
  </si>
  <si>
    <r>
      <t>Consultorios de Medicina Familiar por cada seis mil derechohabientes</t>
    </r>
    <r>
      <rPr>
        <i/>
        <sz val="10"/>
        <color indexed="30"/>
        <rFont val="Soberana Sans"/>
      </rPr>
      <t xml:space="preserve">
</t>
    </r>
  </si>
  <si>
    <t>(Número de consultorios de medicina familiar en operación en el período t / Total de población derechohabiente adscrita a la UMF en el período t) * 6,000</t>
  </si>
  <si>
    <t>Razón por seis mil derechohabientes</t>
  </si>
  <si>
    <t>A Infraestructura médica desarrollada</t>
  </si>
  <si>
    <r>
      <t>Porcentaje de obras concluidas respecto al Programa de Obras y su equipamiento del IMSS</t>
    </r>
    <r>
      <rPr>
        <i/>
        <sz val="10"/>
        <color indexed="30"/>
        <rFont val="Soberana Sans"/>
      </rPr>
      <t xml:space="preserve">
</t>
    </r>
  </si>
  <si>
    <t>(Sumatoria de obras concluidas al período t / Total de obras consideradas en el Programa Anual de Obras para concluir al período t) * 100</t>
  </si>
  <si>
    <t>Porcentaje de obras concluidas</t>
  </si>
  <si>
    <t>A 1 Planeación de infraestructura médica y ampliada</t>
  </si>
  <si>
    <r>
      <t>Porcentaje de cumplimiento de avance físico del Programa Anual de Obras</t>
    </r>
    <r>
      <rPr>
        <i/>
        <sz val="10"/>
        <color indexed="30"/>
        <rFont val="Soberana Sans"/>
      </rPr>
      <t xml:space="preserve">
</t>
    </r>
  </si>
  <si>
    <t>(Sumatoria de obras que cumplen el avance físico programado al período / Total de obras que se ejecutan de acuerdo con el Programa Anual de Obras al período t) * 100</t>
  </si>
  <si>
    <r>
      <t xml:space="preserve">Esperanza de vida al nacer
</t>
    </r>
    <r>
      <rPr>
        <sz val="10"/>
        <rFont val="Soberana Sans"/>
        <family val="2"/>
      </rPr>
      <t>Sin Información,Sin Justificación</t>
    </r>
  </si>
  <si>
    <r>
      <t xml:space="preserve">Camas censables por mil derechohabientes
</t>
    </r>
    <r>
      <rPr>
        <sz val="10"/>
        <rFont val="Soberana Sans"/>
        <family val="2"/>
      </rPr>
      <t>Sin Información,Sin Justificación</t>
    </r>
  </si>
  <si>
    <r>
      <t xml:space="preserve">Consultorios de Medicina Familiar por cada seis mil derechohabientes
</t>
    </r>
    <r>
      <rPr>
        <sz val="10"/>
        <rFont val="Soberana Sans"/>
        <family val="2"/>
      </rPr>
      <t>Sin Información,Sin Justificación</t>
    </r>
  </si>
  <si>
    <r>
      <t xml:space="preserve">Porcentaje de obras concluidas respecto al Programa de Obras y su equipamiento del IMSS
</t>
    </r>
    <r>
      <rPr>
        <sz val="10"/>
        <rFont val="Soberana Sans"/>
        <family val="2"/>
      </rPr>
      <t xml:space="preserve"> Causa : El avance logrado en las obras para el periodo de Enero a Mayo de 2024 es de 19.35% de una meta esperada del 22.58%; permitiendo un avance importante de cumplimiento.  Las obras que se concluyeron en su proceso constructivo durante el período de enero a mayo de 2024 son: UMF 10 Consultorios Tula de Allende, Hidalgo; UMF10 consultorios, León, Guanajuato; HGZ/MF No. 3, Mazatlán, Sinaloa; HGZ No. 11 (Casa de máquinas), Nuevo Laredo, Tamaulipas, Centro de Mezclas (HGZ), CMN La Raza, DFNTE; y HGR No.1 Ciudad Obregón, Sonora. Efecto: El logro obtenido ha permitido ampliar y eficientar los servicios que el Instituto otorga a la población derechohabiente en diversos temas de seguridad social. Otros Motivos:</t>
    </r>
  </si>
  <si>
    <r>
      <t xml:space="preserve">Porcentaje de cumplimiento de avance físico del Programa Anual de Obras
</t>
    </r>
    <r>
      <rPr>
        <sz val="10"/>
        <rFont val="Soberana Sans"/>
        <family val="2"/>
      </rPr>
      <t xml:space="preserve"> Causa : El avance logrado en las obras para el periodo de Enero a Mayo de 2024 es de 19.35% de una meta esperada del 22.58%; permitiendo un avance importante de cumplimiento.  Las obras que se concluyeron en su proceso constructivo durante el período de enero a mayo de 2024 son: UMF 10 Consultorios Tula de Allende, Hidalgo; UMF10 consultorios, León, Guanajuato; HGZ/MF No. 3, Mazatlán, Sinaloa; HGZ No. 11 (Casa de máquinas), Nuevo Laredo, Tamaulipas, Centro de Mezclas (HGZ), CMN La Raza, DFNTE; y HGR No.1 Ciudad Obregón, Sonora. Efecto: El logro obtenido ha permitido ampliar y eficientar los servicios que el Instituto otorga a la población derechohabiente en diversos temas de seguridad social. Otros Motivos:</t>
    </r>
  </si>
  <si>
    <t>K029</t>
  </si>
  <si>
    <t>Programas de adquisiciones</t>
  </si>
  <si>
    <t>Contribuir al bienestar social e igualdad mediante la sustitución del equipo deteriorado de las Unidades del Instituto, para brindar servicios oportunos y de calidad a la población derechohabiente.</t>
  </si>
  <si>
    <r>
      <t>Porcentaje de gasto público en salud destinado a la provisión de atención médica y salud pública extramuros</t>
    </r>
    <r>
      <rPr>
        <i/>
        <sz val="10"/>
        <color indexed="30"/>
        <rFont val="Soberana Sans"/>
      </rPr>
      <t xml:space="preserve">
</t>
    </r>
  </si>
  <si>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</si>
  <si>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Gestión-Eficacia-Anual</t>
  </si>
  <si>
    <t>Las unidades medicas y no medicas del Instituto cuentan con el equipamiento necesario para otorgar atención de calidad a los usuarios.</t>
  </si>
  <si>
    <r>
      <t>Impacto de los equipos médicos recibidos, en la atención a los derechohabientes en las Unidades Médicas del Instituto.</t>
    </r>
    <r>
      <rPr>
        <i/>
        <sz val="10"/>
        <color indexed="30"/>
        <rFont val="Soberana Sans"/>
      </rPr>
      <t xml:space="preserve">
</t>
    </r>
  </si>
  <si>
    <t>Promedio de la puntuación obtenida en la Encuesta Nacional de Equipo Médico Adquirido.</t>
  </si>
  <si>
    <t>Estratégico-Eficiencia-Anual</t>
  </si>
  <si>
    <r>
      <t>Porcentaje de unidades beneficiadas con los bienes de inversión adquiridos</t>
    </r>
    <r>
      <rPr>
        <i/>
        <sz val="10"/>
        <color indexed="30"/>
        <rFont val="Soberana Sans"/>
      </rPr>
      <t xml:space="preserve">
</t>
    </r>
  </si>
  <si>
    <t>(Cantidad de Unidades Total / Cantidad de Unidades Beneficiada)*100</t>
  </si>
  <si>
    <t>A Equipos médicos y no médicos operando en las Unidades del Instituto.</t>
  </si>
  <si>
    <r>
      <t xml:space="preserve">Porcentaje de equipos no médicos  instalados, funcionando y puestos en operación  </t>
    </r>
    <r>
      <rPr>
        <i/>
        <sz val="10"/>
        <color indexed="30"/>
        <rFont val="Soberana Sans"/>
      </rPr>
      <t xml:space="preserve">
</t>
    </r>
  </si>
  <si>
    <t>(Equipos no médicos instalados / Equipos no médicos autorizados)*100</t>
  </si>
  <si>
    <r>
      <t>Porcentaje de recepción de equipo adquirido</t>
    </r>
    <r>
      <rPr>
        <i/>
        <sz val="10"/>
        <color indexed="30"/>
        <rFont val="Soberana Sans"/>
      </rPr>
      <t xml:space="preserve">
</t>
    </r>
  </si>
  <si>
    <t>(Número de equipos recibidos / Total de equipos adquiridos) x 100</t>
  </si>
  <si>
    <t>A 1 Integración de los requerimientos de sustitución de equipo médico y no médico de las Unidades del Instituto.</t>
  </si>
  <si>
    <r>
      <t>Porcentaje de requerimientos y detección de necesidades de sustitución de equipo no médico en las Unidades del Ámbito Institucional.</t>
    </r>
    <r>
      <rPr>
        <i/>
        <sz val="10"/>
        <color indexed="30"/>
        <rFont val="Soberana Sans"/>
      </rPr>
      <t xml:space="preserve">
</t>
    </r>
  </si>
  <si>
    <t>(Número de solicitudes de requerimiento autorizado / Numero de requerimientos recibidos)*100</t>
  </si>
  <si>
    <r>
      <t>Porcentaje de requerimientos actualizados</t>
    </r>
    <r>
      <rPr>
        <i/>
        <sz val="10"/>
        <color indexed="30"/>
        <rFont val="Soberana Sans"/>
      </rPr>
      <t xml:space="preserve">
</t>
    </r>
  </si>
  <si>
    <t>(Número de solicitudes de requerimiento validadas / Numero de requerimientos recibidos)*100</t>
  </si>
  <si>
    <t>Gestión-Eficiencia-Anual</t>
  </si>
  <si>
    <t>A 2 Adjudicación del suministro de los equipos de sustitución, médicos y no médicos en las Unidades del Instituto</t>
  </si>
  <si>
    <r>
      <t>Porcentaje de expedientes que llegan a fallo integrados para la planeación e integración del Programa de Adquisiciones</t>
    </r>
    <r>
      <rPr>
        <i/>
        <sz val="10"/>
        <color indexed="30"/>
        <rFont val="Soberana Sans"/>
      </rPr>
      <t xml:space="preserve">
</t>
    </r>
  </si>
  <si>
    <t>(Cantidad de expedientes de sustitución de equipo no médico, que llegan a fallo / Cantidad de expedientes concluidos)*100</t>
  </si>
  <si>
    <r>
      <t xml:space="preserve">Porcentaje de adquisición de equipo médico </t>
    </r>
    <r>
      <rPr>
        <i/>
        <sz val="10"/>
        <color indexed="30"/>
        <rFont val="Soberana Sans"/>
      </rPr>
      <t xml:space="preserve">
</t>
    </r>
  </si>
  <si>
    <t xml:space="preserve">(Número de equipos adjudicados/ Total de equipos incorporados en los procesos de adquisición) * 100 </t>
  </si>
  <si>
    <t>Gestión-Eficacia-Cuatrimestral</t>
  </si>
  <si>
    <r>
      <t xml:space="preserve">Porcentaje de gasto público en salud destinado a la provisión de atención médica y salud pública extramuros
</t>
    </r>
    <r>
      <rPr>
        <sz val="10"/>
        <rFont val="Soberana Sans"/>
        <family val="2"/>
      </rPr>
      <t>Sin Información,Sin Justificación</t>
    </r>
  </si>
  <si>
    <r>
      <t xml:space="preserve">Impacto de los equipos médicos recibidos, en la atención a los derechohabientes en las Unidades Médicas del Instituto.
</t>
    </r>
    <r>
      <rPr>
        <sz val="10"/>
        <rFont val="Soberana Sans"/>
        <family val="2"/>
      </rPr>
      <t>Sin Información,Sin Justificación</t>
    </r>
  </si>
  <si>
    <r>
      <t xml:space="preserve">Porcentaje de unidades beneficiadas con los bienes de inversión adquiridos
</t>
    </r>
    <r>
      <rPr>
        <sz val="10"/>
        <rFont val="Soberana Sans"/>
        <family val="2"/>
      </rPr>
      <t>Sin Información,Sin Justificación</t>
    </r>
  </si>
  <si>
    <r>
      <t xml:space="preserve">Porcentaje de equipos no médicos  instalados, funcionando y puestos en operación  
</t>
    </r>
    <r>
      <rPr>
        <sz val="10"/>
        <rFont val="Soberana Sans"/>
        <family val="2"/>
      </rPr>
      <t>Sin Información,Sin Justificación</t>
    </r>
  </si>
  <si>
    <r>
      <t xml:space="preserve">Porcentaje de recepción de equipo adquirido
</t>
    </r>
    <r>
      <rPr>
        <sz val="10"/>
        <rFont val="Soberana Sans"/>
        <family val="2"/>
      </rPr>
      <t>Sin Información,Sin Justificación</t>
    </r>
  </si>
  <si>
    <r>
      <t xml:space="preserve">Porcentaje de requerimientos y detección de necesidades de sustitución de equipo no médico en las Unidades del Ámbito Institucional.
</t>
    </r>
    <r>
      <rPr>
        <sz val="10"/>
        <rFont val="Soberana Sans"/>
        <family val="2"/>
      </rPr>
      <t>Sin Información,Sin Justificación</t>
    </r>
  </si>
  <si>
    <r>
      <t xml:space="preserve">Porcentaje de requerimientos actualizados
</t>
    </r>
    <r>
      <rPr>
        <sz val="10"/>
        <rFont val="Soberana Sans"/>
        <family val="2"/>
      </rPr>
      <t>Sin Información,Sin Justificación</t>
    </r>
  </si>
  <si>
    <r>
      <t xml:space="preserve">Porcentaje de expedientes que llegan a fallo integrados para la planeación e integración del Programa de Adquisiciones
</t>
    </r>
    <r>
      <rPr>
        <sz val="10"/>
        <rFont val="Soberana Sans"/>
        <family val="2"/>
      </rPr>
      <t xml:space="preserve"> Causa : Se logró el fallo del procedimiento de licitación pública LA-50GRY975- T1-2024 para la adquisición de Equipos que generarán la modernización, suministro, desinstalación, instalación, pruebas de arranque, puesta en operación y capacitación de elevadores (proyecto A). En cuanto al segundo fallo, se obtuvo la totalidad de los equipos para el procedimiento de licitación pública LA-50GRY975- T2-2024 para la adquisición de Equipos que generarán la modernización, suministro, desinstalación, instalación, pruebas de arranque, puesta en operación y capacitación de elevadores proyecto B. Se quedaron desiertos 33 equipos.  Efecto: Se llegó a la meta estimada del periodo con dos fallos. Otros Motivos:Se está verificando la posibilidad de realizar un nuevo proyecto de convocatoria para los equipos desiertos o su recalendarización. </t>
    </r>
  </si>
  <si>
    <r>
      <t xml:space="preserve">Porcentaje de adquisición de equipo médico 
</t>
    </r>
    <r>
      <rPr>
        <sz val="10"/>
        <rFont val="Soberana Sans"/>
        <family val="2"/>
      </rPr>
      <t xml:space="preserve"> Causa : Los procedimientos de licitación se encuentran en curso. De acuerdo con el calendario de las licitaciones, los fallos están programados para después del segundo cuatrimestre del año.  Efecto: El efecto es que se tiene un retraso conforme a la programación que se estableció para este año 2024. Sin embargo, conforme se realizan las licitaciones se estará regularizando el avance. Otros Motivos:</t>
    </r>
  </si>
  <si>
    <t>Reporte de avance de los Indicadores de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</si>
</sst>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8" formatCode="#,##0.0"/>
  </numFmts>
  <fonts count="34">
    <font>
      <sz val="10"/>
      <name val="Soberana Sans"/>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0"/>
      <name val="Soberana Sans"/>
      <family val="2"/>
    </font>
    <font>
      <sz val="10"/>
      <name val="Soberana Sans"/>
      <family val="2"/>
    </font>
    <font>
      <b/>
      <sz val="12"/>
      <name val="Soberana Sans"/>
      <family val="2"/>
    </font>
    <font>
      <b/>
      <sz val="14"/>
      <color indexed="23"/>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0"/>
      <color indexed="9"/>
      <name val="Soberana Sans"/>
      <family val="2"/>
    </font>
    <font>
      <sz val="10"/>
      <color indexed="9"/>
      <name val="Soberana Sans"/>
      <family val="2"/>
    </font>
    <font>
      <sz val="16"/>
      <color indexed="9"/>
      <name val="Soberana Sans"/>
      <family val="3"/>
    </font>
    <font>
      <sz val="14"/>
      <color indexed="9"/>
      <name val="Soberana Sans"/>
      <family val="3"/>
    </font>
    <font>
      <b/>
      <sz val="11"/>
      <color indexed="8"/>
      <name val="Soberana Sans"/>
      <family val="2"/>
    </font>
    <font>
      <sz val="12"/>
      <name val="Soberana Sans"/>
      <family val="2"/>
    </font>
    <font>
      <b/>
      <sz val="28"/>
      <color indexed="8"/>
      <name val="Soberana Sans"/>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05">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8" fillId="33" borderId="0" xfId="0" applyFont="1" applyFill="1" applyAlignment="1">
      <alignment horizontal="center" vertical="center" wrapText="1"/>
    </xf>
    <xf numFmtId="0" fontId="21" fillId="0" borderId="0" xfId="0" applyFont="1" applyFill="1" applyAlignment="1">
      <alignment vertical="center"/>
    </xf>
    <xf numFmtId="0" fontId="32" fillId="34" borderId="0" xfId="0" applyFont="1" applyFill="1" applyAlignment="1">
      <alignment horizontal="center" vertical="center" wrapText="1"/>
    </xf>
    <xf numFmtId="0" fontId="20" fillId="0" borderId="0" xfId="0" applyFont="1" applyAlignment="1">
      <alignment horizontal="center" vertical="center" wrapText="1"/>
    </xf>
    <xf numFmtId="0" fontId="31" fillId="0" borderId="0" xfId="0" applyFont="1" applyAlignment="1">
      <alignment horizontal="justify" vertical="top" wrapText="1"/>
    </xf>
    <xf numFmtId="0" fontId="29" fillId="33" borderId="0" xfId="0" applyFont="1" applyFill="1" applyAlignment="1">
      <alignment horizontal="center" vertical="center" wrapText="1"/>
    </xf>
    <xf numFmtId="0" fontId="22"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3" fillId="35" borderId="10" xfId="0" applyFont="1" applyFill="1" applyBorder="1" applyAlignment="1">
      <alignment horizontal="centerContinuous" vertical="center"/>
    </xf>
    <xf numFmtId="0" fontId="24" fillId="35" borderId="11" xfId="0" applyFont="1" applyFill="1" applyBorder="1" applyAlignment="1">
      <alignment horizontal="centerContinuous" vertical="center"/>
    </xf>
    <xf numFmtId="0" fontId="24" fillId="35" borderId="11" xfId="0" applyFont="1" applyFill="1" applyBorder="1" applyAlignment="1">
      <alignment horizontal="centerContinuous" vertical="center" wrapText="1"/>
    </xf>
    <xf numFmtId="0" fontId="24"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5"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26" fillId="36" borderId="45" xfId="0" applyFont="1" applyFill="1" applyBorder="1" applyAlignment="1">
      <alignment horizontal="centerContinuous" vertical="center"/>
    </xf>
    <xf numFmtId="0" fontId="27" fillId="36" borderId="14" xfId="0" applyFont="1" applyFill="1" applyBorder="1" applyAlignment="1">
      <alignment horizontal="centerContinuous" vertical="center"/>
    </xf>
    <xf numFmtId="0" fontId="27"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26" fillId="36" borderId="47" xfId="0" applyFont="1" applyFill="1" applyBorder="1" applyAlignment="1">
      <alignment horizontal="centerContinuous" vertical="center"/>
    </xf>
    <xf numFmtId="0" fontId="27" fillId="36" borderId="48" xfId="0" applyFont="1" applyFill="1" applyBorder="1" applyAlignment="1">
      <alignment horizontal="centerContinuous" vertical="center"/>
    </xf>
    <xf numFmtId="0" fontId="27"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xf numFmtId="3" fontId="19" fillId="0" borderId="43" xfId="0" applyNumberFormat="1" applyFont="1" applyBorder="1" applyAlignment="1">
      <alignment horizontal="right"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A15AC-4B56-4083-8139-F7A8CC35C8CE}">
  <sheetPr>
    <tabColor indexed="11"/>
    <pageSetUpPr fitToPage="1"/>
  </sheetPr>
  <dimension ref="B1:AD89"/>
  <sheetViews>
    <sheetView tabSelected="1" view="pageBreakPreview" zoomScale="90" zoomScaleNormal="80" zoomScaleSheetLayoutView="90" workbookViewId="0">
      <selection activeCell="B2" sqref="B2"/>
    </sheetView>
  </sheetViews>
  <sheetFormatPr baseColWidth="10" defaultColWidth="5.7109375" defaultRowHeight="12.75"/>
  <cols>
    <col min="1" max="1" width="4" style="1" customWidth="1"/>
    <col min="2" max="16384" width="5.7109375" style="1"/>
  </cols>
  <sheetData>
    <row r="1" spans="2:30" s="2" customFormat="1" ht="48" customHeight="1">
      <c r="B1" s="3" t="s">
        <v>532</v>
      </c>
      <c r="C1" s="3"/>
      <c r="D1" s="3"/>
      <c r="E1" s="3"/>
      <c r="F1" s="3"/>
      <c r="G1" s="3"/>
      <c r="H1" s="3"/>
      <c r="I1" s="3"/>
      <c r="J1" s="3"/>
      <c r="K1" s="3"/>
      <c r="L1" s="3"/>
      <c r="M1" s="3"/>
      <c r="N1" s="3"/>
      <c r="O1" s="3"/>
      <c r="P1" s="3"/>
      <c r="Q1" s="4" t="s">
        <v>0</v>
      </c>
    </row>
    <row r="2" spans="2:30" ht="13.5" customHeight="1"/>
    <row r="3" spans="2:30" ht="13.5" customHeight="1"/>
    <row r="4" spans="2:30" ht="13.5" customHeight="1"/>
    <row r="5" spans="2:30" ht="13.5" customHeight="1"/>
    <row r="6" spans="2:30" ht="13.5" customHeight="1"/>
    <row r="7" spans="2:30" ht="13.5" customHeight="1"/>
    <row r="8" spans="2:30" ht="13.5" customHeight="1"/>
    <row r="9" spans="2:30" ht="13.5" customHeight="1"/>
    <row r="10" spans="2:30" ht="13.5" customHeight="1"/>
    <row r="11" spans="2:30" ht="13.5" customHeight="1">
      <c r="B11" s="5" t="s">
        <v>1</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row r="36" spans="2:30" ht="13.5" customHeight="1"/>
    <row r="37" spans="2:30" ht="13.5" customHeight="1"/>
    <row r="38" spans="2:30" ht="13.5" customHeight="1"/>
    <row r="39" spans="2:30" ht="13.5" customHeight="1"/>
    <row r="40" spans="2:30" ht="13.5" customHeight="1"/>
    <row r="41" spans="2:30" ht="13.5" customHeight="1"/>
    <row r="42" spans="2:30" ht="13.5" customHeight="1"/>
    <row r="43" spans="2:30" ht="13.5" customHeight="1"/>
    <row r="44" spans="2:30" ht="13.5" customHeight="1"/>
    <row r="45" spans="2:30" ht="13.5" customHeight="1"/>
    <row r="46" spans="2:30" ht="13.5" customHeight="1"/>
    <row r="47" spans="2:30" ht="13.5" customHeight="1"/>
    <row r="48" spans="2:30" ht="13.5" customHeight="1"/>
    <row r="49" spans="4:28" ht="20.25" customHeight="1">
      <c r="D49" s="6" t="s">
        <v>2</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c r="D50" s="7" t="s">
        <v>3</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row r="86" spans="4:28" ht="13.5" customHeight="1"/>
    <row r="87" spans="4:28" ht="13.5" customHeight="1"/>
    <row r="88" spans="4:28" ht="13.5" customHeight="1"/>
    <row r="89" spans="4:28" ht="13.5" customHeight="1"/>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3" fitToHeight="10" orientation="landscape" r:id="rId1"/>
  <headerFooter>
    <oddFooter>&amp;R&amp;P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BDCB9-0946-4072-B703-98E19E495D70}">
  <sheetPr>
    <tabColor indexed="11"/>
    <pageSetUpPr fitToPage="1"/>
  </sheetPr>
  <dimension ref="A1:AH35"/>
  <sheetViews>
    <sheetView view="pageBreakPreview" zoomScale="80" zoomScaleNormal="80" zoomScaleSheetLayoutView="80" workbookViewId="0">
      <selection activeCell="C8" sqref="C8:H10"/>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494</v>
      </c>
      <c r="D4" s="19" t="s">
        <v>495</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496</v>
      </c>
      <c r="D11" s="62"/>
      <c r="E11" s="62"/>
      <c r="F11" s="62"/>
      <c r="G11" s="62"/>
      <c r="H11" s="62"/>
      <c r="I11" s="62" t="s">
        <v>497</v>
      </c>
      <c r="J11" s="62"/>
      <c r="K11" s="62"/>
      <c r="L11" s="62" t="s">
        <v>498</v>
      </c>
      <c r="M11" s="62"/>
      <c r="N11" s="62"/>
      <c r="O11" s="62"/>
      <c r="P11" s="63" t="s">
        <v>14</v>
      </c>
      <c r="Q11" s="63" t="s">
        <v>499</v>
      </c>
      <c r="R11" s="64">
        <v>0</v>
      </c>
      <c r="S11" s="64" t="s">
        <v>44</v>
      </c>
      <c r="T11" s="64" t="s">
        <v>44</v>
      </c>
      <c r="U11" s="65" t="str">
        <f t="shared" ref="U11:U19" si="0">IF(ISERR(T11/S11*100),"N/A",T11/S11*100)</f>
        <v>N/A</v>
      </c>
    </row>
    <row r="12" spans="1:34" ht="75" customHeight="1" thickTop="1">
      <c r="A12" s="60"/>
      <c r="B12" s="61" t="s">
        <v>53</v>
      </c>
      <c r="C12" s="62" t="s">
        <v>500</v>
      </c>
      <c r="D12" s="62"/>
      <c r="E12" s="62"/>
      <c r="F12" s="62"/>
      <c r="G12" s="62"/>
      <c r="H12" s="62"/>
      <c r="I12" s="62" t="s">
        <v>501</v>
      </c>
      <c r="J12" s="62"/>
      <c r="K12" s="62"/>
      <c r="L12" s="62" t="s">
        <v>502</v>
      </c>
      <c r="M12" s="62"/>
      <c r="N12" s="62"/>
      <c r="O12" s="62"/>
      <c r="P12" s="63" t="s">
        <v>385</v>
      </c>
      <c r="Q12" s="63" t="s">
        <v>503</v>
      </c>
      <c r="R12" s="63">
        <v>80</v>
      </c>
      <c r="S12" s="63" t="s">
        <v>44</v>
      </c>
      <c r="T12" s="63" t="s">
        <v>44</v>
      </c>
      <c r="U12" s="65" t="str">
        <f t="shared" si="0"/>
        <v>N/A</v>
      </c>
    </row>
    <row r="13" spans="1:34" ht="75" customHeight="1" thickBot="1">
      <c r="A13" s="60"/>
      <c r="B13" s="66" t="s">
        <v>45</v>
      </c>
      <c r="C13" s="67" t="s">
        <v>45</v>
      </c>
      <c r="D13" s="67"/>
      <c r="E13" s="67"/>
      <c r="F13" s="67"/>
      <c r="G13" s="67"/>
      <c r="H13" s="67"/>
      <c r="I13" s="67" t="s">
        <v>504</v>
      </c>
      <c r="J13" s="67"/>
      <c r="K13" s="67"/>
      <c r="L13" s="67" t="s">
        <v>505</v>
      </c>
      <c r="M13" s="67"/>
      <c r="N13" s="67"/>
      <c r="O13" s="67"/>
      <c r="P13" s="68" t="s">
        <v>60</v>
      </c>
      <c r="Q13" s="68" t="s">
        <v>43</v>
      </c>
      <c r="R13" s="68">
        <v>80.08</v>
      </c>
      <c r="S13" s="68" t="s">
        <v>44</v>
      </c>
      <c r="T13" s="68" t="s">
        <v>44</v>
      </c>
      <c r="U13" s="69" t="str">
        <f t="shared" si="0"/>
        <v>N/A</v>
      </c>
    </row>
    <row r="14" spans="1:34" ht="75" customHeight="1" thickTop="1">
      <c r="A14" s="60"/>
      <c r="B14" s="61" t="s">
        <v>63</v>
      </c>
      <c r="C14" s="62" t="s">
        <v>506</v>
      </c>
      <c r="D14" s="62"/>
      <c r="E14" s="62"/>
      <c r="F14" s="62"/>
      <c r="G14" s="62"/>
      <c r="H14" s="62"/>
      <c r="I14" s="62" t="s">
        <v>507</v>
      </c>
      <c r="J14" s="62"/>
      <c r="K14" s="62"/>
      <c r="L14" s="62" t="s">
        <v>508</v>
      </c>
      <c r="M14" s="62"/>
      <c r="N14" s="62"/>
      <c r="O14" s="62"/>
      <c r="P14" s="63" t="s">
        <v>60</v>
      </c>
      <c r="Q14" s="63" t="s">
        <v>499</v>
      </c>
      <c r="R14" s="63">
        <v>80.19</v>
      </c>
      <c r="S14" s="63" t="s">
        <v>44</v>
      </c>
      <c r="T14" s="63" t="s">
        <v>44</v>
      </c>
      <c r="U14" s="65" t="str">
        <f t="shared" si="0"/>
        <v>N/A</v>
      </c>
    </row>
    <row r="15" spans="1:34" ht="75" customHeight="1" thickBot="1">
      <c r="A15" s="60"/>
      <c r="B15" s="66" t="s">
        <v>45</v>
      </c>
      <c r="C15" s="67" t="s">
        <v>45</v>
      </c>
      <c r="D15" s="67"/>
      <c r="E15" s="67"/>
      <c r="F15" s="67"/>
      <c r="G15" s="67"/>
      <c r="H15" s="67"/>
      <c r="I15" s="67" t="s">
        <v>509</v>
      </c>
      <c r="J15" s="67"/>
      <c r="K15" s="67"/>
      <c r="L15" s="67" t="s">
        <v>510</v>
      </c>
      <c r="M15" s="67"/>
      <c r="N15" s="67"/>
      <c r="O15" s="67"/>
      <c r="P15" s="68" t="s">
        <v>60</v>
      </c>
      <c r="Q15" s="68" t="s">
        <v>43</v>
      </c>
      <c r="R15" s="68">
        <v>80</v>
      </c>
      <c r="S15" s="68" t="s">
        <v>44</v>
      </c>
      <c r="T15" s="68" t="s">
        <v>44</v>
      </c>
      <c r="U15" s="69" t="str">
        <f t="shared" si="0"/>
        <v>N/A</v>
      </c>
    </row>
    <row r="16" spans="1:34" ht="75" customHeight="1" thickTop="1">
      <c r="A16" s="60"/>
      <c r="B16" s="61" t="s">
        <v>79</v>
      </c>
      <c r="C16" s="62" t="s">
        <v>511</v>
      </c>
      <c r="D16" s="62"/>
      <c r="E16" s="62"/>
      <c r="F16" s="62"/>
      <c r="G16" s="62"/>
      <c r="H16" s="62"/>
      <c r="I16" s="62" t="s">
        <v>512</v>
      </c>
      <c r="J16" s="62"/>
      <c r="K16" s="62"/>
      <c r="L16" s="62" t="s">
        <v>513</v>
      </c>
      <c r="M16" s="62"/>
      <c r="N16" s="62"/>
      <c r="O16" s="62"/>
      <c r="P16" s="63" t="s">
        <v>60</v>
      </c>
      <c r="Q16" s="63" t="s">
        <v>499</v>
      </c>
      <c r="R16" s="63">
        <v>80.319999999999993</v>
      </c>
      <c r="S16" s="63" t="s">
        <v>44</v>
      </c>
      <c r="T16" s="63" t="s">
        <v>44</v>
      </c>
      <c r="U16" s="65" t="str">
        <f t="shared" si="0"/>
        <v>N/A</v>
      </c>
    </row>
    <row r="17" spans="1:22" ht="75" customHeight="1">
      <c r="A17" s="60"/>
      <c r="B17" s="66" t="s">
        <v>45</v>
      </c>
      <c r="C17" s="67" t="s">
        <v>45</v>
      </c>
      <c r="D17" s="67"/>
      <c r="E17" s="67"/>
      <c r="F17" s="67"/>
      <c r="G17" s="67"/>
      <c r="H17" s="67"/>
      <c r="I17" s="67" t="s">
        <v>514</v>
      </c>
      <c r="J17" s="67"/>
      <c r="K17" s="67"/>
      <c r="L17" s="67" t="s">
        <v>515</v>
      </c>
      <c r="M17" s="67"/>
      <c r="N17" s="67"/>
      <c r="O17" s="67"/>
      <c r="P17" s="68" t="s">
        <v>60</v>
      </c>
      <c r="Q17" s="68" t="s">
        <v>516</v>
      </c>
      <c r="R17" s="68">
        <v>80</v>
      </c>
      <c r="S17" s="68" t="s">
        <v>44</v>
      </c>
      <c r="T17" s="68" t="s">
        <v>44</v>
      </c>
      <c r="U17" s="69" t="str">
        <f t="shared" si="0"/>
        <v>N/A</v>
      </c>
    </row>
    <row r="18" spans="1:22" ht="75" customHeight="1">
      <c r="A18" s="60"/>
      <c r="B18" s="66" t="s">
        <v>45</v>
      </c>
      <c r="C18" s="67" t="s">
        <v>517</v>
      </c>
      <c r="D18" s="67"/>
      <c r="E18" s="67"/>
      <c r="F18" s="67"/>
      <c r="G18" s="67"/>
      <c r="H18" s="67"/>
      <c r="I18" s="67" t="s">
        <v>518</v>
      </c>
      <c r="J18" s="67"/>
      <c r="K18" s="67"/>
      <c r="L18" s="67" t="s">
        <v>519</v>
      </c>
      <c r="M18" s="67"/>
      <c r="N18" s="67"/>
      <c r="O18" s="67"/>
      <c r="P18" s="68" t="s">
        <v>60</v>
      </c>
      <c r="Q18" s="68" t="s">
        <v>206</v>
      </c>
      <c r="R18" s="68">
        <v>60</v>
      </c>
      <c r="S18" s="68">
        <v>40</v>
      </c>
      <c r="T18" s="68">
        <v>40</v>
      </c>
      <c r="U18" s="69">
        <f t="shared" si="0"/>
        <v>100</v>
      </c>
    </row>
    <row r="19" spans="1:22" ht="75" customHeight="1" thickBot="1">
      <c r="A19" s="60"/>
      <c r="B19" s="66" t="s">
        <v>45</v>
      </c>
      <c r="C19" s="67" t="s">
        <v>45</v>
      </c>
      <c r="D19" s="67"/>
      <c r="E19" s="67"/>
      <c r="F19" s="67"/>
      <c r="G19" s="67"/>
      <c r="H19" s="67"/>
      <c r="I19" s="67" t="s">
        <v>520</v>
      </c>
      <c r="J19" s="67"/>
      <c r="K19" s="67"/>
      <c r="L19" s="67" t="s">
        <v>521</v>
      </c>
      <c r="M19" s="67"/>
      <c r="N19" s="67"/>
      <c r="O19" s="67"/>
      <c r="P19" s="68" t="s">
        <v>60</v>
      </c>
      <c r="Q19" s="68" t="s">
        <v>522</v>
      </c>
      <c r="R19" s="68">
        <v>75</v>
      </c>
      <c r="S19" s="68">
        <v>1</v>
      </c>
      <c r="T19" s="68">
        <v>0</v>
      </c>
      <c r="U19" s="69">
        <f t="shared" si="0"/>
        <v>0</v>
      </c>
    </row>
    <row r="20" spans="1:22" ht="22.5" customHeight="1" thickTop="1" thickBot="1">
      <c r="B20" s="13" t="s">
        <v>90</v>
      </c>
      <c r="C20" s="14"/>
      <c r="D20" s="14"/>
      <c r="E20" s="14"/>
      <c r="F20" s="14"/>
      <c r="G20" s="14"/>
      <c r="H20" s="15"/>
      <c r="I20" s="15"/>
      <c r="J20" s="15"/>
      <c r="K20" s="15"/>
      <c r="L20" s="15"/>
      <c r="M20" s="15"/>
      <c r="N20" s="15"/>
      <c r="O20" s="15"/>
      <c r="P20" s="15"/>
      <c r="Q20" s="15"/>
      <c r="R20" s="15"/>
      <c r="S20" s="15"/>
      <c r="T20" s="15"/>
      <c r="U20" s="16"/>
      <c r="V20" s="70"/>
    </row>
    <row r="21" spans="1:22" ht="26.25" customHeight="1" thickTop="1">
      <c r="B21" s="71"/>
      <c r="C21" s="72"/>
      <c r="D21" s="72"/>
      <c r="E21" s="72"/>
      <c r="F21" s="72"/>
      <c r="G21" s="72"/>
      <c r="H21" s="73"/>
      <c r="I21" s="73"/>
      <c r="J21" s="73"/>
      <c r="K21" s="73"/>
      <c r="L21" s="73"/>
      <c r="M21" s="73"/>
      <c r="N21" s="73"/>
      <c r="O21" s="73"/>
      <c r="P21" s="74"/>
      <c r="Q21" s="75"/>
      <c r="R21" s="76" t="s">
        <v>91</v>
      </c>
      <c r="S21" s="44" t="s">
        <v>92</v>
      </c>
      <c r="T21" s="76" t="s">
        <v>93</v>
      </c>
      <c r="U21" s="44" t="s">
        <v>94</v>
      </c>
    </row>
    <row r="22" spans="1:22" ht="26.25" customHeight="1" thickBot="1">
      <c r="B22" s="77"/>
      <c r="C22" s="78"/>
      <c r="D22" s="78"/>
      <c r="E22" s="78"/>
      <c r="F22" s="78"/>
      <c r="G22" s="78"/>
      <c r="H22" s="79"/>
      <c r="I22" s="79"/>
      <c r="J22" s="79"/>
      <c r="K22" s="79"/>
      <c r="L22" s="79"/>
      <c r="M22" s="79"/>
      <c r="N22" s="79"/>
      <c r="O22" s="79"/>
      <c r="P22" s="80"/>
      <c r="Q22" s="81"/>
      <c r="R22" s="82" t="s">
        <v>95</v>
      </c>
      <c r="S22" s="81" t="s">
        <v>95</v>
      </c>
      <c r="T22" s="81" t="s">
        <v>95</v>
      </c>
      <c r="U22" s="81" t="s">
        <v>96</v>
      </c>
    </row>
    <row r="23" spans="1:22" ht="13.5" customHeight="1" thickBot="1">
      <c r="B23" s="83" t="s">
        <v>97</v>
      </c>
      <c r="C23" s="84"/>
      <c r="D23" s="84"/>
      <c r="E23" s="85"/>
      <c r="F23" s="85"/>
      <c r="G23" s="85"/>
      <c r="H23" s="86"/>
      <c r="I23" s="86"/>
      <c r="J23" s="86"/>
      <c r="K23" s="86"/>
      <c r="L23" s="86"/>
      <c r="M23" s="86"/>
      <c r="N23" s="86"/>
      <c r="O23" s="86"/>
      <c r="P23" s="87"/>
      <c r="Q23" s="87"/>
      <c r="R23" s="88" t="str">
        <f t="shared" ref="R23:T24" si="1">"N/D"</f>
        <v>N/D</v>
      </c>
      <c r="S23" s="88" t="str">
        <f t="shared" si="1"/>
        <v>N/D</v>
      </c>
      <c r="T23" s="88" t="str">
        <f t="shared" si="1"/>
        <v>N/D</v>
      </c>
      <c r="U23" s="89" t="str">
        <f>+IF(ISERR(T23/S23*100),"N/A",T23/S23*100)</f>
        <v>N/A</v>
      </c>
    </row>
    <row r="24" spans="1:22" ht="13.5" customHeight="1" thickBot="1">
      <c r="B24" s="90" t="s">
        <v>98</v>
      </c>
      <c r="C24" s="91"/>
      <c r="D24" s="91"/>
      <c r="E24" s="92"/>
      <c r="F24" s="92"/>
      <c r="G24" s="92"/>
      <c r="H24" s="93"/>
      <c r="I24" s="93"/>
      <c r="J24" s="93"/>
      <c r="K24" s="93"/>
      <c r="L24" s="93"/>
      <c r="M24" s="93"/>
      <c r="N24" s="93"/>
      <c r="O24" s="93"/>
      <c r="P24" s="94"/>
      <c r="Q24" s="94"/>
      <c r="R24" s="88" t="str">
        <f t="shared" si="1"/>
        <v>N/D</v>
      </c>
      <c r="S24" s="88" t="str">
        <f t="shared" si="1"/>
        <v>N/D</v>
      </c>
      <c r="T24" s="88" t="str">
        <f t="shared" si="1"/>
        <v>N/D</v>
      </c>
      <c r="U24" s="89" t="str">
        <f>+IF(ISERR(T24/S24*100),"N/A",T24/S24*100)</f>
        <v>N/A</v>
      </c>
    </row>
    <row r="25" spans="1:22" ht="14.85" customHeight="1" thickTop="1" thickBot="1">
      <c r="B25" s="13" t="s">
        <v>99</v>
      </c>
      <c r="C25" s="14"/>
      <c r="D25" s="14"/>
      <c r="E25" s="14"/>
      <c r="F25" s="14"/>
      <c r="G25" s="14"/>
      <c r="H25" s="15"/>
      <c r="I25" s="15"/>
      <c r="J25" s="15"/>
      <c r="K25" s="15"/>
      <c r="L25" s="15"/>
      <c r="M25" s="15"/>
      <c r="N25" s="15"/>
      <c r="O25" s="15"/>
      <c r="P25" s="15"/>
      <c r="Q25" s="15"/>
      <c r="R25" s="15"/>
      <c r="S25" s="15"/>
      <c r="T25" s="15"/>
      <c r="U25" s="16"/>
    </row>
    <row r="26" spans="1:22" ht="44.25" customHeight="1" thickTop="1">
      <c r="B26" s="95" t="s">
        <v>100</v>
      </c>
      <c r="C26" s="97"/>
      <c r="D26" s="97"/>
      <c r="E26" s="97"/>
      <c r="F26" s="97"/>
      <c r="G26" s="97"/>
      <c r="H26" s="97"/>
      <c r="I26" s="97"/>
      <c r="J26" s="97"/>
      <c r="K26" s="97"/>
      <c r="L26" s="97"/>
      <c r="M26" s="97"/>
      <c r="N26" s="97"/>
      <c r="O26" s="97"/>
      <c r="P26" s="97"/>
      <c r="Q26" s="97"/>
      <c r="R26" s="97"/>
      <c r="S26" s="97"/>
      <c r="T26" s="97"/>
      <c r="U26" s="96"/>
    </row>
    <row r="27" spans="1:22" ht="34.5" customHeight="1">
      <c r="B27" s="98" t="s">
        <v>523</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524</v>
      </c>
      <c r="C28" s="100"/>
      <c r="D28" s="100"/>
      <c r="E28" s="100"/>
      <c r="F28" s="100"/>
      <c r="G28" s="100"/>
      <c r="H28" s="100"/>
      <c r="I28" s="100"/>
      <c r="J28" s="100"/>
      <c r="K28" s="100"/>
      <c r="L28" s="100"/>
      <c r="M28" s="100"/>
      <c r="N28" s="100"/>
      <c r="O28" s="100"/>
      <c r="P28" s="100"/>
      <c r="Q28" s="100"/>
      <c r="R28" s="100"/>
      <c r="S28" s="100"/>
      <c r="T28" s="100"/>
      <c r="U28" s="99"/>
    </row>
    <row r="29" spans="1:22" ht="34.5" customHeight="1">
      <c r="B29" s="98" t="s">
        <v>525</v>
      </c>
      <c r="C29" s="100"/>
      <c r="D29" s="100"/>
      <c r="E29" s="100"/>
      <c r="F29" s="100"/>
      <c r="G29" s="100"/>
      <c r="H29" s="100"/>
      <c r="I29" s="100"/>
      <c r="J29" s="100"/>
      <c r="K29" s="100"/>
      <c r="L29" s="100"/>
      <c r="M29" s="100"/>
      <c r="N29" s="100"/>
      <c r="O29" s="100"/>
      <c r="P29" s="100"/>
      <c r="Q29" s="100"/>
      <c r="R29" s="100"/>
      <c r="S29" s="100"/>
      <c r="T29" s="100"/>
      <c r="U29" s="99"/>
    </row>
    <row r="30" spans="1:22" ht="34.5" customHeight="1">
      <c r="B30" s="98" t="s">
        <v>526</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527</v>
      </c>
      <c r="C31" s="100"/>
      <c r="D31" s="100"/>
      <c r="E31" s="100"/>
      <c r="F31" s="100"/>
      <c r="G31" s="100"/>
      <c r="H31" s="100"/>
      <c r="I31" s="100"/>
      <c r="J31" s="100"/>
      <c r="K31" s="100"/>
      <c r="L31" s="100"/>
      <c r="M31" s="100"/>
      <c r="N31" s="100"/>
      <c r="O31" s="100"/>
      <c r="P31" s="100"/>
      <c r="Q31" s="100"/>
      <c r="R31" s="100"/>
      <c r="S31" s="100"/>
      <c r="T31" s="100"/>
      <c r="U31" s="99"/>
    </row>
    <row r="32" spans="1:22" ht="34.5" customHeight="1">
      <c r="B32" s="98" t="s">
        <v>528</v>
      </c>
      <c r="C32" s="100"/>
      <c r="D32" s="100"/>
      <c r="E32" s="100"/>
      <c r="F32" s="100"/>
      <c r="G32" s="100"/>
      <c r="H32" s="100"/>
      <c r="I32" s="100"/>
      <c r="J32" s="100"/>
      <c r="K32" s="100"/>
      <c r="L32" s="100"/>
      <c r="M32" s="100"/>
      <c r="N32" s="100"/>
      <c r="O32" s="100"/>
      <c r="P32" s="100"/>
      <c r="Q32" s="100"/>
      <c r="R32" s="100"/>
      <c r="S32" s="100"/>
      <c r="T32" s="100"/>
      <c r="U32" s="99"/>
    </row>
    <row r="33" spans="2:21" ht="34.5" customHeight="1">
      <c r="B33" s="98" t="s">
        <v>529</v>
      </c>
      <c r="C33" s="100"/>
      <c r="D33" s="100"/>
      <c r="E33" s="100"/>
      <c r="F33" s="100"/>
      <c r="G33" s="100"/>
      <c r="H33" s="100"/>
      <c r="I33" s="100"/>
      <c r="J33" s="100"/>
      <c r="K33" s="100"/>
      <c r="L33" s="100"/>
      <c r="M33" s="100"/>
      <c r="N33" s="100"/>
      <c r="O33" s="100"/>
      <c r="P33" s="100"/>
      <c r="Q33" s="100"/>
      <c r="R33" s="100"/>
      <c r="S33" s="100"/>
      <c r="T33" s="100"/>
      <c r="U33" s="99"/>
    </row>
    <row r="34" spans="2:21" ht="77.849999999999994" customHeight="1">
      <c r="B34" s="98" t="s">
        <v>530</v>
      </c>
      <c r="C34" s="100"/>
      <c r="D34" s="100"/>
      <c r="E34" s="100"/>
      <c r="F34" s="100"/>
      <c r="G34" s="100"/>
      <c r="H34" s="100"/>
      <c r="I34" s="100"/>
      <c r="J34" s="100"/>
      <c r="K34" s="100"/>
      <c r="L34" s="100"/>
      <c r="M34" s="100"/>
      <c r="N34" s="100"/>
      <c r="O34" s="100"/>
      <c r="P34" s="100"/>
      <c r="Q34" s="100"/>
      <c r="R34" s="100"/>
      <c r="S34" s="100"/>
      <c r="T34" s="100"/>
      <c r="U34" s="99"/>
    </row>
    <row r="35" spans="2:21" ht="36.200000000000003" customHeight="1" thickBot="1">
      <c r="B35" s="101" t="s">
        <v>531</v>
      </c>
      <c r="C35" s="103"/>
      <c r="D35" s="103"/>
      <c r="E35" s="103"/>
      <c r="F35" s="103"/>
      <c r="G35" s="103"/>
      <c r="H35" s="103"/>
      <c r="I35" s="103"/>
      <c r="J35" s="103"/>
      <c r="K35" s="103"/>
      <c r="L35" s="103"/>
      <c r="M35" s="103"/>
      <c r="N35" s="103"/>
      <c r="O35" s="103"/>
      <c r="P35" s="103"/>
      <c r="Q35" s="103"/>
      <c r="R35" s="103"/>
      <c r="S35" s="103"/>
      <c r="T35" s="103"/>
      <c r="U35" s="102"/>
    </row>
  </sheetData>
  <mergeCells count="60">
    <mergeCell ref="B30:U30"/>
    <mergeCell ref="B31:U31"/>
    <mergeCell ref="B32:U32"/>
    <mergeCell ref="B33:U33"/>
    <mergeCell ref="B34:U34"/>
    <mergeCell ref="B35:U35"/>
    <mergeCell ref="B23:D23"/>
    <mergeCell ref="B24:D24"/>
    <mergeCell ref="B26:U26"/>
    <mergeCell ref="B27:U27"/>
    <mergeCell ref="B28:U28"/>
    <mergeCell ref="B29:U29"/>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B6806-757C-4AE2-95D3-71ADE19FD023}">
  <sheetPr>
    <tabColor indexed="11"/>
    <pageSetUpPr fitToPage="1"/>
  </sheetPr>
  <dimension ref="A1:AH49"/>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7</v>
      </c>
      <c r="D4" s="19" t="s">
        <v>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23</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39</v>
      </c>
      <c r="D11" s="62"/>
      <c r="E11" s="62"/>
      <c r="F11" s="62"/>
      <c r="G11" s="62"/>
      <c r="H11" s="62"/>
      <c r="I11" s="62" t="s">
        <v>40</v>
      </c>
      <c r="J11" s="62"/>
      <c r="K11" s="62"/>
      <c r="L11" s="62" t="s">
        <v>41</v>
      </c>
      <c r="M11" s="62"/>
      <c r="N11" s="62"/>
      <c r="O11" s="62"/>
      <c r="P11" s="63" t="s">
        <v>42</v>
      </c>
      <c r="Q11" s="63" t="s">
        <v>43</v>
      </c>
      <c r="R11" s="64">
        <v>78.11</v>
      </c>
      <c r="S11" s="64" t="s">
        <v>44</v>
      </c>
      <c r="T11" s="64" t="s">
        <v>44</v>
      </c>
      <c r="U11" s="65" t="str">
        <f>IF(ISERR(T11/S11*100),"N/A",T11/S11*100)</f>
        <v>N/A</v>
      </c>
    </row>
    <row r="12" spans="1:34" ht="75" customHeight="1">
      <c r="A12" s="60"/>
      <c r="B12" s="66" t="s">
        <v>45</v>
      </c>
      <c r="C12" s="67" t="s">
        <v>45</v>
      </c>
      <c r="D12" s="67"/>
      <c r="E12" s="67"/>
      <c r="F12" s="67"/>
      <c r="G12" s="67"/>
      <c r="H12" s="67"/>
      <c r="I12" s="67" t="s">
        <v>46</v>
      </c>
      <c r="J12" s="67"/>
      <c r="K12" s="67"/>
      <c r="L12" s="67" t="s">
        <v>47</v>
      </c>
      <c r="M12" s="67"/>
      <c r="N12" s="67"/>
      <c r="O12" s="67"/>
      <c r="P12" s="68" t="s">
        <v>48</v>
      </c>
      <c r="Q12" s="68" t="s">
        <v>43</v>
      </c>
      <c r="R12" s="68">
        <v>4.8</v>
      </c>
      <c r="S12" s="68" t="s">
        <v>44</v>
      </c>
      <c r="T12" s="68" t="s">
        <v>44</v>
      </c>
      <c r="U12" s="69" t="str">
        <f>IF(ISERR((S12-T12)*100/S12+100),"N/A",(S12-T12)*100/S12+100)</f>
        <v>N/A</v>
      </c>
    </row>
    <row r="13" spans="1:34" ht="75" customHeight="1">
      <c r="A13" s="60"/>
      <c r="B13" s="66" t="s">
        <v>45</v>
      </c>
      <c r="C13" s="67" t="s">
        <v>45</v>
      </c>
      <c r="D13" s="67"/>
      <c r="E13" s="67"/>
      <c r="F13" s="67"/>
      <c r="G13" s="67"/>
      <c r="H13" s="67"/>
      <c r="I13" s="67" t="s">
        <v>49</v>
      </c>
      <c r="J13" s="67"/>
      <c r="K13" s="67"/>
      <c r="L13" s="67" t="s">
        <v>50</v>
      </c>
      <c r="M13" s="67"/>
      <c r="N13" s="67"/>
      <c r="O13" s="67"/>
      <c r="P13" s="68" t="s">
        <v>48</v>
      </c>
      <c r="Q13" s="68" t="s">
        <v>43</v>
      </c>
      <c r="R13" s="68">
        <v>1.28</v>
      </c>
      <c r="S13" s="68" t="s">
        <v>44</v>
      </c>
      <c r="T13" s="68" t="s">
        <v>44</v>
      </c>
      <c r="U13" s="69" t="str">
        <f>IF(ISERR((S13-T13)*100/S13+100),"N/A",(S13-T13)*100/S13+100)</f>
        <v>N/A</v>
      </c>
    </row>
    <row r="14" spans="1:34" ht="75" customHeight="1" thickBot="1">
      <c r="A14" s="60"/>
      <c r="B14" s="66" t="s">
        <v>45</v>
      </c>
      <c r="C14" s="67" t="s">
        <v>45</v>
      </c>
      <c r="D14" s="67"/>
      <c r="E14" s="67"/>
      <c r="F14" s="67"/>
      <c r="G14" s="67"/>
      <c r="H14" s="67"/>
      <c r="I14" s="67" t="s">
        <v>51</v>
      </c>
      <c r="J14" s="67"/>
      <c r="K14" s="67"/>
      <c r="L14" s="67" t="s">
        <v>52</v>
      </c>
      <c r="M14" s="67"/>
      <c r="N14" s="67"/>
      <c r="O14" s="67"/>
      <c r="P14" s="68" t="s">
        <v>48</v>
      </c>
      <c r="Q14" s="68" t="s">
        <v>43</v>
      </c>
      <c r="R14" s="68">
        <v>10.96</v>
      </c>
      <c r="S14" s="68" t="s">
        <v>44</v>
      </c>
      <c r="T14" s="68" t="s">
        <v>44</v>
      </c>
      <c r="U14" s="69" t="str">
        <f>IF(ISERR((S14-T14)*100/S14+100),"N/A",(S14-T14)*100/S14+100)</f>
        <v>N/A</v>
      </c>
    </row>
    <row r="15" spans="1:34" ht="75" customHeight="1" thickTop="1">
      <c r="A15" s="60"/>
      <c r="B15" s="61" t="s">
        <v>53</v>
      </c>
      <c r="C15" s="62" t="s">
        <v>54</v>
      </c>
      <c r="D15" s="62"/>
      <c r="E15" s="62"/>
      <c r="F15" s="62"/>
      <c r="G15" s="62"/>
      <c r="H15" s="62"/>
      <c r="I15" s="62" t="s">
        <v>55</v>
      </c>
      <c r="J15" s="62"/>
      <c r="K15" s="62"/>
      <c r="L15" s="62" t="s">
        <v>56</v>
      </c>
      <c r="M15" s="62"/>
      <c r="N15" s="62"/>
      <c r="O15" s="62"/>
      <c r="P15" s="63" t="s">
        <v>57</v>
      </c>
      <c r="Q15" s="63" t="s">
        <v>43</v>
      </c>
      <c r="R15" s="63">
        <v>10</v>
      </c>
      <c r="S15" s="63" t="s">
        <v>44</v>
      </c>
      <c r="T15" s="63" t="s">
        <v>44</v>
      </c>
      <c r="U15" s="65" t="str">
        <f>IF(ISERR((S15-T15)*100/S15+100),"N/A",(S15-T15)*100/S15+100)</f>
        <v>N/A</v>
      </c>
    </row>
    <row r="16" spans="1:34" ht="75" customHeight="1">
      <c r="A16" s="60"/>
      <c r="B16" s="66" t="s">
        <v>45</v>
      </c>
      <c r="C16" s="67" t="s">
        <v>45</v>
      </c>
      <c r="D16" s="67"/>
      <c r="E16" s="67"/>
      <c r="F16" s="67"/>
      <c r="G16" s="67"/>
      <c r="H16" s="67"/>
      <c r="I16" s="67" t="s">
        <v>58</v>
      </c>
      <c r="J16" s="67"/>
      <c r="K16" s="67"/>
      <c r="L16" s="67" t="s">
        <v>59</v>
      </c>
      <c r="M16" s="67"/>
      <c r="N16" s="67"/>
      <c r="O16" s="67"/>
      <c r="P16" s="68" t="s">
        <v>60</v>
      </c>
      <c r="Q16" s="68" t="s">
        <v>43</v>
      </c>
      <c r="R16" s="68">
        <v>55.75</v>
      </c>
      <c r="S16" s="68" t="s">
        <v>44</v>
      </c>
      <c r="T16" s="68" t="s">
        <v>44</v>
      </c>
      <c r="U16" s="69" t="str">
        <f>IF(ISERR(T16/S16*100),"N/A",T16/S16*100)</f>
        <v>N/A</v>
      </c>
    </row>
    <row r="17" spans="1:22" ht="75" customHeight="1" thickBot="1">
      <c r="A17" s="60"/>
      <c r="B17" s="66" t="s">
        <v>45</v>
      </c>
      <c r="C17" s="67" t="s">
        <v>45</v>
      </c>
      <c r="D17" s="67"/>
      <c r="E17" s="67"/>
      <c r="F17" s="67"/>
      <c r="G17" s="67"/>
      <c r="H17" s="67"/>
      <c r="I17" s="67" t="s">
        <v>61</v>
      </c>
      <c r="J17" s="67"/>
      <c r="K17" s="67"/>
      <c r="L17" s="67" t="s">
        <v>62</v>
      </c>
      <c r="M17" s="67"/>
      <c r="N17" s="67"/>
      <c r="O17" s="67"/>
      <c r="P17" s="68" t="s">
        <v>60</v>
      </c>
      <c r="Q17" s="68" t="s">
        <v>43</v>
      </c>
      <c r="R17" s="68">
        <v>14.5</v>
      </c>
      <c r="S17" s="68" t="s">
        <v>44</v>
      </c>
      <c r="T17" s="68" t="s">
        <v>44</v>
      </c>
      <c r="U17" s="69" t="str">
        <f>IF(ISERR((S17-T17)*100/S17+100),"N/A",(S17-T17)*100/S17+100)</f>
        <v>N/A</v>
      </c>
    </row>
    <row r="18" spans="1:22" ht="75" customHeight="1" thickTop="1">
      <c r="A18" s="60"/>
      <c r="B18" s="61" t="s">
        <v>63</v>
      </c>
      <c r="C18" s="62" t="s">
        <v>64</v>
      </c>
      <c r="D18" s="62"/>
      <c r="E18" s="62"/>
      <c r="F18" s="62"/>
      <c r="G18" s="62"/>
      <c r="H18" s="62"/>
      <c r="I18" s="62" t="s">
        <v>65</v>
      </c>
      <c r="J18" s="62"/>
      <c r="K18" s="62"/>
      <c r="L18" s="62" t="s">
        <v>66</v>
      </c>
      <c r="M18" s="62"/>
      <c r="N18" s="62"/>
      <c r="O18" s="62"/>
      <c r="P18" s="63" t="s">
        <v>60</v>
      </c>
      <c r="Q18" s="63" t="s">
        <v>67</v>
      </c>
      <c r="R18" s="63">
        <v>64.3</v>
      </c>
      <c r="S18" s="63">
        <v>42.7</v>
      </c>
      <c r="T18" s="63">
        <v>37.33</v>
      </c>
      <c r="U18" s="65">
        <f t="shared" ref="U18:U26" si="0">IF(ISERR(T18/S18*100),"N/A",T18/S18*100)</f>
        <v>87.423887587822009</v>
      </c>
    </row>
    <row r="19" spans="1:22" ht="75" customHeight="1">
      <c r="A19" s="60"/>
      <c r="B19" s="66" t="s">
        <v>45</v>
      </c>
      <c r="C19" s="67" t="s">
        <v>45</v>
      </c>
      <c r="D19" s="67"/>
      <c r="E19" s="67"/>
      <c r="F19" s="67"/>
      <c r="G19" s="67"/>
      <c r="H19" s="67"/>
      <c r="I19" s="67" t="s">
        <v>68</v>
      </c>
      <c r="J19" s="67"/>
      <c r="K19" s="67"/>
      <c r="L19" s="67" t="s">
        <v>69</v>
      </c>
      <c r="M19" s="67"/>
      <c r="N19" s="67"/>
      <c r="O19" s="67"/>
      <c r="P19" s="68" t="s">
        <v>60</v>
      </c>
      <c r="Q19" s="68" t="s">
        <v>67</v>
      </c>
      <c r="R19" s="68">
        <v>18.21</v>
      </c>
      <c r="S19" s="68">
        <v>9.0399999999999991</v>
      </c>
      <c r="T19" s="68">
        <v>6.26</v>
      </c>
      <c r="U19" s="69">
        <f t="shared" si="0"/>
        <v>69.247787610619469</v>
      </c>
    </row>
    <row r="20" spans="1:22" ht="75" customHeight="1">
      <c r="A20" s="60"/>
      <c r="B20" s="66" t="s">
        <v>45</v>
      </c>
      <c r="C20" s="67" t="s">
        <v>45</v>
      </c>
      <c r="D20" s="67"/>
      <c r="E20" s="67"/>
      <c r="F20" s="67"/>
      <c r="G20" s="67"/>
      <c r="H20" s="67"/>
      <c r="I20" s="67" t="s">
        <v>70</v>
      </c>
      <c r="J20" s="67"/>
      <c r="K20" s="67"/>
      <c r="L20" s="67" t="s">
        <v>71</v>
      </c>
      <c r="M20" s="67"/>
      <c r="N20" s="67"/>
      <c r="O20" s="67"/>
      <c r="P20" s="68" t="s">
        <v>60</v>
      </c>
      <c r="Q20" s="68" t="s">
        <v>67</v>
      </c>
      <c r="R20" s="68">
        <v>95</v>
      </c>
      <c r="S20" s="68">
        <v>95</v>
      </c>
      <c r="T20" s="68">
        <v>93.16</v>
      </c>
      <c r="U20" s="69">
        <f t="shared" si="0"/>
        <v>98.063157894736847</v>
      </c>
    </row>
    <row r="21" spans="1:22" ht="75" customHeight="1">
      <c r="A21" s="60"/>
      <c r="B21" s="66" t="s">
        <v>45</v>
      </c>
      <c r="C21" s="67" t="s">
        <v>45</v>
      </c>
      <c r="D21" s="67"/>
      <c r="E21" s="67"/>
      <c r="F21" s="67"/>
      <c r="G21" s="67"/>
      <c r="H21" s="67"/>
      <c r="I21" s="67" t="s">
        <v>72</v>
      </c>
      <c r="J21" s="67"/>
      <c r="K21" s="67"/>
      <c r="L21" s="67" t="s">
        <v>73</v>
      </c>
      <c r="M21" s="67"/>
      <c r="N21" s="67"/>
      <c r="O21" s="67"/>
      <c r="P21" s="68" t="s">
        <v>60</v>
      </c>
      <c r="Q21" s="68" t="s">
        <v>67</v>
      </c>
      <c r="R21" s="68">
        <v>24.5</v>
      </c>
      <c r="S21" s="68">
        <v>13.1</v>
      </c>
      <c r="T21" s="68">
        <v>11.54</v>
      </c>
      <c r="U21" s="69">
        <f t="shared" si="0"/>
        <v>88.091603053435108</v>
      </c>
    </row>
    <row r="22" spans="1:22" ht="75" customHeight="1">
      <c r="A22" s="60"/>
      <c r="B22" s="66" t="s">
        <v>45</v>
      </c>
      <c r="C22" s="67" t="s">
        <v>45</v>
      </c>
      <c r="D22" s="67"/>
      <c r="E22" s="67"/>
      <c r="F22" s="67"/>
      <c r="G22" s="67"/>
      <c r="H22" s="67"/>
      <c r="I22" s="67" t="s">
        <v>74</v>
      </c>
      <c r="J22" s="67"/>
      <c r="K22" s="67"/>
      <c r="L22" s="67" t="s">
        <v>75</v>
      </c>
      <c r="M22" s="67"/>
      <c r="N22" s="67"/>
      <c r="O22" s="67"/>
      <c r="P22" s="68" t="s">
        <v>60</v>
      </c>
      <c r="Q22" s="68" t="s">
        <v>67</v>
      </c>
      <c r="R22" s="68">
        <v>23.2</v>
      </c>
      <c r="S22" s="68">
        <v>13.5</v>
      </c>
      <c r="T22" s="68">
        <v>11.92</v>
      </c>
      <c r="U22" s="69">
        <f t="shared" si="0"/>
        <v>88.296296296296291</v>
      </c>
    </row>
    <row r="23" spans="1:22" ht="75" customHeight="1" thickBot="1">
      <c r="A23" s="60"/>
      <c r="B23" s="66" t="s">
        <v>45</v>
      </c>
      <c r="C23" s="67" t="s">
        <v>76</v>
      </c>
      <c r="D23" s="67"/>
      <c r="E23" s="67"/>
      <c r="F23" s="67"/>
      <c r="G23" s="67"/>
      <c r="H23" s="67"/>
      <c r="I23" s="67" t="s">
        <v>77</v>
      </c>
      <c r="J23" s="67"/>
      <c r="K23" s="67"/>
      <c r="L23" s="67" t="s">
        <v>78</v>
      </c>
      <c r="M23" s="67"/>
      <c r="N23" s="67"/>
      <c r="O23" s="67"/>
      <c r="P23" s="68" t="s">
        <v>60</v>
      </c>
      <c r="Q23" s="68" t="s">
        <v>67</v>
      </c>
      <c r="R23" s="68">
        <v>90</v>
      </c>
      <c r="S23" s="68">
        <v>90</v>
      </c>
      <c r="T23" s="68">
        <v>113.43</v>
      </c>
      <c r="U23" s="69">
        <f t="shared" si="0"/>
        <v>126.03333333333333</v>
      </c>
    </row>
    <row r="24" spans="1:22" ht="75" customHeight="1" thickTop="1">
      <c r="A24" s="60"/>
      <c r="B24" s="61" t="s">
        <v>79</v>
      </c>
      <c r="C24" s="62" t="s">
        <v>80</v>
      </c>
      <c r="D24" s="62"/>
      <c r="E24" s="62"/>
      <c r="F24" s="62"/>
      <c r="G24" s="62"/>
      <c r="H24" s="62"/>
      <c r="I24" s="62" t="s">
        <v>81</v>
      </c>
      <c r="J24" s="62"/>
      <c r="K24" s="62"/>
      <c r="L24" s="62" t="s">
        <v>82</v>
      </c>
      <c r="M24" s="62"/>
      <c r="N24" s="62"/>
      <c r="O24" s="62"/>
      <c r="P24" s="63" t="s">
        <v>60</v>
      </c>
      <c r="Q24" s="63" t="s">
        <v>83</v>
      </c>
      <c r="R24" s="63">
        <v>65</v>
      </c>
      <c r="S24" s="63">
        <v>32.4</v>
      </c>
      <c r="T24" s="63">
        <v>34.72</v>
      </c>
      <c r="U24" s="65">
        <f t="shared" si="0"/>
        <v>107.16049382716048</v>
      </c>
    </row>
    <row r="25" spans="1:22" ht="75" customHeight="1">
      <c r="A25" s="60"/>
      <c r="B25" s="66" t="s">
        <v>45</v>
      </c>
      <c r="C25" s="67" t="s">
        <v>84</v>
      </c>
      <c r="D25" s="67"/>
      <c r="E25" s="67"/>
      <c r="F25" s="67"/>
      <c r="G25" s="67"/>
      <c r="H25" s="67"/>
      <c r="I25" s="67" t="s">
        <v>85</v>
      </c>
      <c r="J25" s="67"/>
      <c r="K25" s="67"/>
      <c r="L25" s="67" t="s">
        <v>86</v>
      </c>
      <c r="M25" s="67"/>
      <c r="N25" s="67"/>
      <c r="O25" s="67"/>
      <c r="P25" s="68" t="s">
        <v>60</v>
      </c>
      <c r="Q25" s="68" t="s">
        <v>83</v>
      </c>
      <c r="R25" s="68">
        <v>88.71</v>
      </c>
      <c r="S25" s="68">
        <v>88.3</v>
      </c>
      <c r="T25" s="68">
        <v>91.6</v>
      </c>
      <c r="U25" s="69">
        <f t="shared" si="0"/>
        <v>103.73725934314835</v>
      </c>
    </row>
    <row r="26" spans="1:22" ht="75" customHeight="1" thickBot="1">
      <c r="A26" s="60"/>
      <c r="B26" s="66" t="s">
        <v>45</v>
      </c>
      <c r="C26" s="67" t="s">
        <v>87</v>
      </c>
      <c r="D26" s="67"/>
      <c r="E26" s="67"/>
      <c r="F26" s="67"/>
      <c r="G26" s="67"/>
      <c r="H26" s="67"/>
      <c r="I26" s="67" t="s">
        <v>88</v>
      </c>
      <c r="J26" s="67"/>
      <c r="K26" s="67"/>
      <c r="L26" s="67" t="s">
        <v>89</v>
      </c>
      <c r="M26" s="67"/>
      <c r="N26" s="67"/>
      <c r="O26" s="67"/>
      <c r="P26" s="68" t="s">
        <v>60</v>
      </c>
      <c r="Q26" s="68" t="s">
        <v>83</v>
      </c>
      <c r="R26" s="68">
        <v>90</v>
      </c>
      <c r="S26" s="68">
        <v>90</v>
      </c>
      <c r="T26" s="68">
        <v>88.32</v>
      </c>
      <c r="U26" s="69">
        <f t="shared" si="0"/>
        <v>98.133333333333326</v>
      </c>
    </row>
    <row r="27" spans="1:22" ht="22.5" customHeight="1" thickTop="1" thickBot="1">
      <c r="B27" s="13" t="s">
        <v>90</v>
      </c>
      <c r="C27" s="14"/>
      <c r="D27" s="14"/>
      <c r="E27" s="14"/>
      <c r="F27" s="14"/>
      <c r="G27" s="14"/>
      <c r="H27" s="15"/>
      <c r="I27" s="15"/>
      <c r="J27" s="15"/>
      <c r="K27" s="15"/>
      <c r="L27" s="15"/>
      <c r="M27" s="15"/>
      <c r="N27" s="15"/>
      <c r="O27" s="15"/>
      <c r="P27" s="15"/>
      <c r="Q27" s="15"/>
      <c r="R27" s="15"/>
      <c r="S27" s="15"/>
      <c r="T27" s="15"/>
      <c r="U27" s="16"/>
      <c r="V27" s="70"/>
    </row>
    <row r="28" spans="1:22" ht="26.25" customHeight="1" thickTop="1">
      <c r="B28" s="71"/>
      <c r="C28" s="72"/>
      <c r="D28" s="72"/>
      <c r="E28" s="72"/>
      <c r="F28" s="72"/>
      <c r="G28" s="72"/>
      <c r="H28" s="73"/>
      <c r="I28" s="73"/>
      <c r="J28" s="73"/>
      <c r="K28" s="73"/>
      <c r="L28" s="73"/>
      <c r="M28" s="73"/>
      <c r="N28" s="73"/>
      <c r="O28" s="73"/>
      <c r="P28" s="74"/>
      <c r="Q28" s="75"/>
      <c r="R28" s="76" t="s">
        <v>91</v>
      </c>
      <c r="S28" s="44" t="s">
        <v>92</v>
      </c>
      <c r="T28" s="76" t="s">
        <v>93</v>
      </c>
      <c r="U28" s="44" t="s">
        <v>94</v>
      </c>
    </row>
    <row r="29" spans="1:22" ht="26.25" customHeight="1" thickBot="1">
      <c r="B29" s="77"/>
      <c r="C29" s="78"/>
      <c r="D29" s="78"/>
      <c r="E29" s="78"/>
      <c r="F29" s="78"/>
      <c r="G29" s="78"/>
      <c r="H29" s="79"/>
      <c r="I29" s="79"/>
      <c r="J29" s="79"/>
      <c r="K29" s="79"/>
      <c r="L29" s="79"/>
      <c r="M29" s="79"/>
      <c r="N29" s="79"/>
      <c r="O29" s="79"/>
      <c r="P29" s="80"/>
      <c r="Q29" s="81"/>
      <c r="R29" s="82" t="s">
        <v>95</v>
      </c>
      <c r="S29" s="81" t="s">
        <v>95</v>
      </c>
      <c r="T29" s="81" t="s">
        <v>95</v>
      </c>
      <c r="U29" s="81" t="s">
        <v>96</v>
      </c>
    </row>
    <row r="30" spans="1:22" ht="13.5" customHeight="1" thickBot="1">
      <c r="B30" s="83" t="s">
        <v>97</v>
      </c>
      <c r="C30" s="84"/>
      <c r="D30" s="84"/>
      <c r="E30" s="85"/>
      <c r="F30" s="85"/>
      <c r="G30" s="85"/>
      <c r="H30" s="86"/>
      <c r="I30" s="86"/>
      <c r="J30" s="86"/>
      <c r="K30" s="86"/>
      <c r="L30" s="86"/>
      <c r="M30" s="86"/>
      <c r="N30" s="86"/>
      <c r="O30" s="86"/>
      <c r="P30" s="87"/>
      <c r="Q30" s="87"/>
      <c r="R30" s="88" t="str">
        <f t="shared" ref="R30:T31" si="1">"N/D"</f>
        <v>N/D</v>
      </c>
      <c r="S30" s="88" t="str">
        <f t="shared" si="1"/>
        <v>N/D</v>
      </c>
      <c r="T30" s="88" t="str">
        <f t="shared" si="1"/>
        <v>N/D</v>
      </c>
      <c r="U30" s="89" t="str">
        <f>+IF(ISERR(T30/S30*100),"N/A",T30/S30*100)</f>
        <v>N/A</v>
      </c>
    </row>
    <row r="31" spans="1:22" ht="13.5" customHeight="1" thickBot="1">
      <c r="B31" s="90" t="s">
        <v>98</v>
      </c>
      <c r="C31" s="91"/>
      <c r="D31" s="91"/>
      <c r="E31" s="92"/>
      <c r="F31" s="92"/>
      <c r="G31" s="92"/>
      <c r="H31" s="93"/>
      <c r="I31" s="93"/>
      <c r="J31" s="93"/>
      <c r="K31" s="93"/>
      <c r="L31" s="93"/>
      <c r="M31" s="93"/>
      <c r="N31" s="93"/>
      <c r="O31" s="93"/>
      <c r="P31" s="94"/>
      <c r="Q31" s="94"/>
      <c r="R31" s="88" t="str">
        <f t="shared" si="1"/>
        <v>N/D</v>
      </c>
      <c r="S31" s="88" t="str">
        <f t="shared" si="1"/>
        <v>N/D</v>
      </c>
      <c r="T31" s="88" t="str">
        <f t="shared" si="1"/>
        <v>N/D</v>
      </c>
      <c r="U31" s="89" t="str">
        <f>+IF(ISERR(T31/S31*100),"N/A",T31/S31*100)</f>
        <v>N/A</v>
      </c>
    </row>
    <row r="32" spans="1:22" ht="14.85" customHeight="1" thickTop="1" thickBot="1">
      <c r="B32" s="13" t="s">
        <v>99</v>
      </c>
      <c r="C32" s="14"/>
      <c r="D32" s="14"/>
      <c r="E32" s="14"/>
      <c r="F32" s="14"/>
      <c r="G32" s="14"/>
      <c r="H32" s="15"/>
      <c r="I32" s="15"/>
      <c r="J32" s="15"/>
      <c r="K32" s="15"/>
      <c r="L32" s="15"/>
      <c r="M32" s="15"/>
      <c r="N32" s="15"/>
      <c r="O32" s="15"/>
      <c r="P32" s="15"/>
      <c r="Q32" s="15"/>
      <c r="R32" s="15"/>
      <c r="S32" s="15"/>
      <c r="T32" s="15"/>
      <c r="U32" s="16"/>
    </row>
    <row r="33" spans="2:21" ht="44.25" customHeight="1" thickTop="1">
      <c r="B33" s="95" t="s">
        <v>100</v>
      </c>
      <c r="C33" s="97"/>
      <c r="D33" s="97"/>
      <c r="E33" s="97"/>
      <c r="F33" s="97"/>
      <c r="G33" s="97"/>
      <c r="H33" s="97"/>
      <c r="I33" s="97"/>
      <c r="J33" s="97"/>
      <c r="K33" s="97"/>
      <c r="L33" s="97"/>
      <c r="M33" s="97"/>
      <c r="N33" s="97"/>
      <c r="O33" s="97"/>
      <c r="P33" s="97"/>
      <c r="Q33" s="97"/>
      <c r="R33" s="97"/>
      <c r="S33" s="97"/>
      <c r="T33" s="97"/>
      <c r="U33" s="96"/>
    </row>
    <row r="34" spans="2:21" ht="34.5" customHeight="1">
      <c r="B34" s="98" t="s">
        <v>101</v>
      </c>
      <c r="C34" s="100"/>
      <c r="D34" s="100"/>
      <c r="E34" s="100"/>
      <c r="F34" s="100"/>
      <c r="G34" s="100"/>
      <c r="H34" s="100"/>
      <c r="I34" s="100"/>
      <c r="J34" s="100"/>
      <c r="K34" s="100"/>
      <c r="L34" s="100"/>
      <c r="M34" s="100"/>
      <c r="N34" s="100"/>
      <c r="O34" s="100"/>
      <c r="P34" s="100"/>
      <c r="Q34" s="100"/>
      <c r="R34" s="100"/>
      <c r="S34" s="100"/>
      <c r="T34" s="100"/>
      <c r="U34" s="99"/>
    </row>
    <row r="35" spans="2:21" ht="34.5" customHeight="1">
      <c r="B35" s="98" t="s">
        <v>102</v>
      </c>
      <c r="C35" s="100"/>
      <c r="D35" s="100"/>
      <c r="E35" s="100"/>
      <c r="F35" s="100"/>
      <c r="G35" s="100"/>
      <c r="H35" s="100"/>
      <c r="I35" s="100"/>
      <c r="J35" s="100"/>
      <c r="K35" s="100"/>
      <c r="L35" s="100"/>
      <c r="M35" s="100"/>
      <c r="N35" s="100"/>
      <c r="O35" s="100"/>
      <c r="P35" s="100"/>
      <c r="Q35" s="100"/>
      <c r="R35" s="100"/>
      <c r="S35" s="100"/>
      <c r="T35" s="100"/>
      <c r="U35" s="99"/>
    </row>
    <row r="36" spans="2:21" ht="34.5" customHeight="1">
      <c r="B36" s="98" t="s">
        <v>103</v>
      </c>
      <c r="C36" s="100"/>
      <c r="D36" s="100"/>
      <c r="E36" s="100"/>
      <c r="F36" s="100"/>
      <c r="G36" s="100"/>
      <c r="H36" s="100"/>
      <c r="I36" s="100"/>
      <c r="J36" s="100"/>
      <c r="K36" s="100"/>
      <c r="L36" s="100"/>
      <c r="M36" s="100"/>
      <c r="N36" s="100"/>
      <c r="O36" s="100"/>
      <c r="P36" s="100"/>
      <c r="Q36" s="100"/>
      <c r="R36" s="100"/>
      <c r="S36" s="100"/>
      <c r="T36" s="100"/>
      <c r="U36" s="99"/>
    </row>
    <row r="37" spans="2:21" ht="34.5" customHeight="1">
      <c r="B37" s="98" t="s">
        <v>104</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105</v>
      </c>
      <c r="C38" s="100"/>
      <c r="D38" s="100"/>
      <c r="E38" s="100"/>
      <c r="F38" s="100"/>
      <c r="G38" s="100"/>
      <c r="H38" s="100"/>
      <c r="I38" s="100"/>
      <c r="J38" s="100"/>
      <c r="K38" s="100"/>
      <c r="L38" s="100"/>
      <c r="M38" s="100"/>
      <c r="N38" s="100"/>
      <c r="O38" s="100"/>
      <c r="P38" s="100"/>
      <c r="Q38" s="100"/>
      <c r="R38" s="100"/>
      <c r="S38" s="100"/>
      <c r="T38" s="100"/>
      <c r="U38" s="99"/>
    </row>
    <row r="39" spans="2:21" ht="34.5" customHeight="1">
      <c r="B39" s="98" t="s">
        <v>106</v>
      </c>
      <c r="C39" s="100"/>
      <c r="D39" s="100"/>
      <c r="E39" s="100"/>
      <c r="F39" s="100"/>
      <c r="G39" s="100"/>
      <c r="H39" s="100"/>
      <c r="I39" s="100"/>
      <c r="J39" s="100"/>
      <c r="K39" s="100"/>
      <c r="L39" s="100"/>
      <c r="M39" s="100"/>
      <c r="N39" s="100"/>
      <c r="O39" s="100"/>
      <c r="P39" s="100"/>
      <c r="Q39" s="100"/>
      <c r="R39" s="100"/>
      <c r="S39" s="100"/>
      <c r="T39" s="100"/>
      <c r="U39" s="99"/>
    </row>
    <row r="40" spans="2:21" ht="34.5" customHeight="1">
      <c r="B40" s="98" t="s">
        <v>107</v>
      </c>
      <c r="C40" s="100"/>
      <c r="D40" s="100"/>
      <c r="E40" s="100"/>
      <c r="F40" s="100"/>
      <c r="G40" s="100"/>
      <c r="H40" s="100"/>
      <c r="I40" s="100"/>
      <c r="J40" s="100"/>
      <c r="K40" s="100"/>
      <c r="L40" s="100"/>
      <c r="M40" s="100"/>
      <c r="N40" s="100"/>
      <c r="O40" s="100"/>
      <c r="P40" s="100"/>
      <c r="Q40" s="100"/>
      <c r="R40" s="100"/>
      <c r="S40" s="100"/>
      <c r="T40" s="100"/>
      <c r="U40" s="99"/>
    </row>
    <row r="41" spans="2:21" ht="72.75" customHeight="1">
      <c r="B41" s="98" t="s">
        <v>108</v>
      </c>
      <c r="C41" s="100"/>
      <c r="D41" s="100"/>
      <c r="E41" s="100"/>
      <c r="F41" s="100"/>
      <c r="G41" s="100"/>
      <c r="H41" s="100"/>
      <c r="I41" s="100"/>
      <c r="J41" s="100"/>
      <c r="K41" s="100"/>
      <c r="L41" s="100"/>
      <c r="M41" s="100"/>
      <c r="N41" s="100"/>
      <c r="O41" s="100"/>
      <c r="P41" s="100"/>
      <c r="Q41" s="100"/>
      <c r="R41" s="100"/>
      <c r="S41" s="100"/>
      <c r="T41" s="100"/>
      <c r="U41" s="99"/>
    </row>
    <row r="42" spans="2:21" ht="77.099999999999994" customHeight="1">
      <c r="B42" s="98" t="s">
        <v>109</v>
      </c>
      <c r="C42" s="100"/>
      <c r="D42" s="100"/>
      <c r="E42" s="100"/>
      <c r="F42" s="100"/>
      <c r="G42" s="100"/>
      <c r="H42" s="100"/>
      <c r="I42" s="100"/>
      <c r="J42" s="100"/>
      <c r="K42" s="100"/>
      <c r="L42" s="100"/>
      <c r="M42" s="100"/>
      <c r="N42" s="100"/>
      <c r="O42" s="100"/>
      <c r="P42" s="100"/>
      <c r="Q42" s="100"/>
      <c r="R42" s="100"/>
      <c r="S42" s="100"/>
      <c r="T42" s="100"/>
      <c r="U42" s="99"/>
    </row>
    <row r="43" spans="2:21" ht="59.1" customHeight="1">
      <c r="B43" s="98" t="s">
        <v>110</v>
      </c>
      <c r="C43" s="100"/>
      <c r="D43" s="100"/>
      <c r="E43" s="100"/>
      <c r="F43" s="100"/>
      <c r="G43" s="100"/>
      <c r="H43" s="100"/>
      <c r="I43" s="100"/>
      <c r="J43" s="100"/>
      <c r="K43" s="100"/>
      <c r="L43" s="100"/>
      <c r="M43" s="100"/>
      <c r="N43" s="100"/>
      <c r="O43" s="100"/>
      <c r="P43" s="100"/>
      <c r="Q43" s="100"/>
      <c r="R43" s="100"/>
      <c r="S43" s="100"/>
      <c r="T43" s="100"/>
      <c r="U43" s="99"/>
    </row>
    <row r="44" spans="2:21" ht="79.349999999999994" customHeight="1">
      <c r="B44" s="98" t="s">
        <v>111</v>
      </c>
      <c r="C44" s="100"/>
      <c r="D44" s="100"/>
      <c r="E44" s="100"/>
      <c r="F44" s="100"/>
      <c r="G44" s="100"/>
      <c r="H44" s="100"/>
      <c r="I44" s="100"/>
      <c r="J44" s="100"/>
      <c r="K44" s="100"/>
      <c r="L44" s="100"/>
      <c r="M44" s="100"/>
      <c r="N44" s="100"/>
      <c r="O44" s="100"/>
      <c r="P44" s="100"/>
      <c r="Q44" s="100"/>
      <c r="R44" s="100"/>
      <c r="S44" s="100"/>
      <c r="T44" s="100"/>
      <c r="U44" s="99"/>
    </row>
    <row r="45" spans="2:21" ht="68.25" customHeight="1">
      <c r="B45" s="98" t="s">
        <v>112</v>
      </c>
      <c r="C45" s="100"/>
      <c r="D45" s="100"/>
      <c r="E45" s="100"/>
      <c r="F45" s="100"/>
      <c r="G45" s="100"/>
      <c r="H45" s="100"/>
      <c r="I45" s="100"/>
      <c r="J45" s="100"/>
      <c r="K45" s="100"/>
      <c r="L45" s="100"/>
      <c r="M45" s="100"/>
      <c r="N45" s="100"/>
      <c r="O45" s="100"/>
      <c r="P45" s="100"/>
      <c r="Q45" s="100"/>
      <c r="R45" s="100"/>
      <c r="S45" s="100"/>
      <c r="T45" s="100"/>
      <c r="U45" s="99"/>
    </row>
    <row r="46" spans="2:21" ht="92.1" customHeight="1">
      <c r="B46" s="98" t="s">
        <v>113</v>
      </c>
      <c r="C46" s="100"/>
      <c r="D46" s="100"/>
      <c r="E46" s="100"/>
      <c r="F46" s="100"/>
      <c r="G46" s="100"/>
      <c r="H46" s="100"/>
      <c r="I46" s="100"/>
      <c r="J46" s="100"/>
      <c r="K46" s="100"/>
      <c r="L46" s="100"/>
      <c r="M46" s="100"/>
      <c r="N46" s="100"/>
      <c r="O46" s="100"/>
      <c r="P46" s="100"/>
      <c r="Q46" s="100"/>
      <c r="R46" s="100"/>
      <c r="S46" s="100"/>
      <c r="T46" s="100"/>
      <c r="U46" s="99"/>
    </row>
    <row r="47" spans="2:21" ht="123" customHeight="1">
      <c r="B47" s="98" t="s">
        <v>114</v>
      </c>
      <c r="C47" s="100"/>
      <c r="D47" s="100"/>
      <c r="E47" s="100"/>
      <c r="F47" s="100"/>
      <c r="G47" s="100"/>
      <c r="H47" s="100"/>
      <c r="I47" s="100"/>
      <c r="J47" s="100"/>
      <c r="K47" s="100"/>
      <c r="L47" s="100"/>
      <c r="M47" s="100"/>
      <c r="N47" s="100"/>
      <c r="O47" s="100"/>
      <c r="P47" s="100"/>
      <c r="Q47" s="100"/>
      <c r="R47" s="100"/>
      <c r="S47" s="100"/>
      <c r="T47" s="100"/>
      <c r="U47" s="99"/>
    </row>
    <row r="48" spans="2:21" ht="72.2" customHeight="1">
      <c r="B48" s="98" t="s">
        <v>115</v>
      </c>
      <c r="C48" s="100"/>
      <c r="D48" s="100"/>
      <c r="E48" s="100"/>
      <c r="F48" s="100"/>
      <c r="G48" s="100"/>
      <c r="H48" s="100"/>
      <c r="I48" s="100"/>
      <c r="J48" s="100"/>
      <c r="K48" s="100"/>
      <c r="L48" s="100"/>
      <c r="M48" s="100"/>
      <c r="N48" s="100"/>
      <c r="O48" s="100"/>
      <c r="P48" s="100"/>
      <c r="Q48" s="100"/>
      <c r="R48" s="100"/>
      <c r="S48" s="100"/>
      <c r="T48" s="100"/>
      <c r="U48" s="99"/>
    </row>
    <row r="49" spans="2:21" ht="100.35" customHeight="1" thickBot="1">
      <c r="B49" s="101" t="s">
        <v>116</v>
      </c>
      <c r="C49" s="103"/>
      <c r="D49" s="103"/>
      <c r="E49" s="103"/>
      <c r="F49" s="103"/>
      <c r="G49" s="103"/>
      <c r="H49" s="103"/>
      <c r="I49" s="103"/>
      <c r="J49" s="103"/>
      <c r="K49" s="103"/>
      <c r="L49" s="103"/>
      <c r="M49" s="103"/>
      <c r="N49" s="103"/>
      <c r="O49" s="103"/>
      <c r="P49" s="103"/>
      <c r="Q49" s="103"/>
      <c r="R49" s="103"/>
      <c r="S49" s="103"/>
      <c r="T49" s="103"/>
      <c r="U49" s="102"/>
    </row>
  </sheetData>
  <mergeCells count="88">
    <mergeCell ref="B46:U46"/>
    <mergeCell ref="B47:U47"/>
    <mergeCell ref="B48:U48"/>
    <mergeCell ref="B49:U49"/>
    <mergeCell ref="B40:U40"/>
    <mergeCell ref="B41:U41"/>
    <mergeCell ref="B42:U42"/>
    <mergeCell ref="B43:U43"/>
    <mergeCell ref="B44:U44"/>
    <mergeCell ref="B45:U45"/>
    <mergeCell ref="B34:U34"/>
    <mergeCell ref="B35:U35"/>
    <mergeCell ref="B36:U36"/>
    <mergeCell ref="B37:U37"/>
    <mergeCell ref="B38:U38"/>
    <mergeCell ref="B39:U39"/>
    <mergeCell ref="C26:H26"/>
    <mergeCell ref="I26:K26"/>
    <mergeCell ref="L26:O26"/>
    <mergeCell ref="B30:D30"/>
    <mergeCell ref="B31:D31"/>
    <mergeCell ref="B33:U33"/>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83C1-771D-40DC-AAB0-A560615C2D6B}">
  <sheetPr>
    <tabColor indexed="11"/>
    <pageSetUpPr fitToPage="1"/>
  </sheetPr>
  <dimension ref="A1:AH43"/>
  <sheetViews>
    <sheetView view="pageBreakPreview" zoomScale="80" zoomScaleNormal="80" zoomScaleSheetLayoutView="80" workbookViewId="0">
      <selection activeCell="I12" sqref="I12:K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117</v>
      </c>
      <c r="D4" s="19" t="s">
        <v>118</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120</v>
      </c>
      <c r="D11" s="62"/>
      <c r="E11" s="62"/>
      <c r="F11" s="62"/>
      <c r="G11" s="62"/>
      <c r="H11" s="62"/>
      <c r="I11" s="62" t="s">
        <v>121</v>
      </c>
      <c r="J11" s="62"/>
      <c r="K11" s="62"/>
      <c r="L11" s="62" t="s">
        <v>122</v>
      </c>
      <c r="M11" s="62"/>
      <c r="N11" s="62"/>
      <c r="O11" s="62"/>
      <c r="P11" s="63" t="s">
        <v>123</v>
      </c>
      <c r="Q11" s="63" t="s">
        <v>43</v>
      </c>
      <c r="R11" s="63">
        <v>0.75</v>
      </c>
      <c r="S11" s="63" t="s">
        <v>44</v>
      </c>
      <c r="T11" s="63" t="s">
        <v>44</v>
      </c>
      <c r="U11" s="65" t="str">
        <f>IF(ISERR((S11-T11)*100/S11+100),"N/A",(S11-T11)*100/S11+100)</f>
        <v>N/A</v>
      </c>
    </row>
    <row r="12" spans="1:34" ht="75" customHeight="1" thickTop="1" thickBot="1">
      <c r="A12" s="60"/>
      <c r="B12" s="61" t="s">
        <v>53</v>
      </c>
      <c r="C12" s="62" t="s">
        <v>124</v>
      </c>
      <c r="D12" s="62"/>
      <c r="E12" s="62"/>
      <c r="F12" s="62"/>
      <c r="G12" s="62"/>
      <c r="H12" s="62"/>
      <c r="I12" s="62" t="s">
        <v>125</v>
      </c>
      <c r="J12" s="62"/>
      <c r="K12" s="62"/>
      <c r="L12" s="62" t="s">
        <v>126</v>
      </c>
      <c r="M12" s="62"/>
      <c r="N12" s="62"/>
      <c r="O12" s="62"/>
      <c r="P12" s="63" t="s">
        <v>127</v>
      </c>
      <c r="Q12" s="63" t="s">
        <v>67</v>
      </c>
      <c r="R12" s="63">
        <v>93</v>
      </c>
      <c r="S12" s="63">
        <v>93</v>
      </c>
      <c r="T12" s="63">
        <v>55.77</v>
      </c>
      <c r="U12" s="65">
        <f t="shared" ref="U12:U23" si="0">IF(ISERR(T12/S12*100),"N/A",T12/S12*100)</f>
        <v>59.967741935483879</v>
      </c>
    </row>
    <row r="13" spans="1:34" ht="75" customHeight="1" thickTop="1">
      <c r="A13" s="60"/>
      <c r="B13" s="61" t="s">
        <v>63</v>
      </c>
      <c r="C13" s="62" t="s">
        <v>128</v>
      </c>
      <c r="D13" s="62"/>
      <c r="E13" s="62"/>
      <c r="F13" s="62"/>
      <c r="G13" s="62"/>
      <c r="H13" s="62"/>
      <c r="I13" s="62" t="s">
        <v>129</v>
      </c>
      <c r="J13" s="62"/>
      <c r="K13" s="62"/>
      <c r="L13" s="62" t="s">
        <v>130</v>
      </c>
      <c r="M13" s="62"/>
      <c r="N13" s="62"/>
      <c r="O13" s="62"/>
      <c r="P13" s="63" t="s">
        <v>60</v>
      </c>
      <c r="Q13" s="63" t="s">
        <v>131</v>
      </c>
      <c r="R13" s="63">
        <v>78</v>
      </c>
      <c r="S13" s="63">
        <v>78</v>
      </c>
      <c r="T13" s="63">
        <v>71.98</v>
      </c>
      <c r="U13" s="65">
        <f t="shared" si="0"/>
        <v>92.282051282051299</v>
      </c>
    </row>
    <row r="14" spans="1:34" ht="75" customHeight="1">
      <c r="A14" s="60"/>
      <c r="B14" s="66" t="s">
        <v>45</v>
      </c>
      <c r="C14" s="67" t="s">
        <v>132</v>
      </c>
      <c r="D14" s="67"/>
      <c r="E14" s="67"/>
      <c r="F14" s="67"/>
      <c r="G14" s="67"/>
      <c r="H14" s="67"/>
      <c r="I14" s="67" t="s">
        <v>133</v>
      </c>
      <c r="J14" s="67"/>
      <c r="K14" s="67"/>
      <c r="L14" s="67" t="s">
        <v>134</v>
      </c>
      <c r="M14" s="67"/>
      <c r="N14" s="67"/>
      <c r="O14" s="67"/>
      <c r="P14" s="68" t="s">
        <v>60</v>
      </c>
      <c r="Q14" s="68" t="s">
        <v>135</v>
      </c>
      <c r="R14" s="68">
        <v>95</v>
      </c>
      <c r="S14" s="68">
        <v>95</v>
      </c>
      <c r="T14" s="68">
        <v>98.1</v>
      </c>
      <c r="U14" s="69">
        <f t="shared" si="0"/>
        <v>103.26315789473684</v>
      </c>
    </row>
    <row r="15" spans="1:34" ht="75" customHeight="1">
      <c r="A15" s="60"/>
      <c r="B15" s="66" t="s">
        <v>45</v>
      </c>
      <c r="C15" s="67" t="s">
        <v>136</v>
      </c>
      <c r="D15" s="67"/>
      <c r="E15" s="67"/>
      <c r="F15" s="67"/>
      <c r="G15" s="67"/>
      <c r="H15" s="67"/>
      <c r="I15" s="67" t="s">
        <v>137</v>
      </c>
      <c r="J15" s="67"/>
      <c r="K15" s="67"/>
      <c r="L15" s="67" t="s">
        <v>138</v>
      </c>
      <c r="M15" s="67"/>
      <c r="N15" s="67"/>
      <c r="O15" s="67"/>
      <c r="P15" s="68" t="s">
        <v>60</v>
      </c>
      <c r="Q15" s="68" t="s">
        <v>135</v>
      </c>
      <c r="R15" s="68">
        <v>91</v>
      </c>
      <c r="S15" s="68">
        <v>91</v>
      </c>
      <c r="T15" s="68">
        <v>86.41</v>
      </c>
      <c r="U15" s="69">
        <f t="shared" si="0"/>
        <v>94.956043956043956</v>
      </c>
    </row>
    <row r="16" spans="1:34" ht="75" customHeight="1" thickBot="1">
      <c r="A16" s="60"/>
      <c r="B16" s="66" t="s">
        <v>45</v>
      </c>
      <c r="C16" s="67" t="s">
        <v>139</v>
      </c>
      <c r="D16" s="67"/>
      <c r="E16" s="67"/>
      <c r="F16" s="67"/>
      <c r="G16" s="67"/>
      <c r="H16" s="67"/>
      <c r="I16" s="67" t="s">
        <v>140</v>
      </c>
      <c r="J16" s="67"/>
      <c r="K16" s="67"/>
      <c r="L16" s="67" t="s">
        <v>141</v>
      </c>
      <c r="M16" s="67"/>
      <c r="N16" s="67"/>
      <c r="O16" s="67"/>
      <c r="P16" s="68" t="s">
        <v>60</v>
      </c>
      <c r="Q16" s="68" t="s">
        <v>131</v>
      </c>
      <c r="R16" s="68">
        <v>26</v>
      </c>
      <c r="S16" s="68">
        <v>35</v>
      </c>
      <c r="T16" s="68">
        <v>33.4</v>
      </c>
      <c r="U16" s="69">
        <f t="shared" si="0"/>
        <v>95.428571428571431</v>
      </c>
    </row>
    <row r="17" spans="1:22" ht="75" customHeight="1" thickTop="1">
      <c r="A17" s="60"/>
      <c r="B17" s="61" t="s">
        <v>79</v>
      </c>
      <c r="C17" s="62" t="s">
        <v>142</v>
      </c>
      <c r="D17" s="62"/>
      <c r="E17" s="62"/>
      <c r="F17" s="62"/>
      <c r="G17" s="62"/>
      <c r="H17" s="62"/>
      <c r="I17" s="62" t="s">
        <v>143</v>
      </c>
      <c r="J17" s="62"/>
      <c r="K17" s="62"/>
      <c r="L17" s="62" t="s">
        <v>144</v>
      </c>
      <c r="M17" s="62"/>
      <c r="N17" s="62"/>
      <c r="O17" s="62"/>
      <c r="P17" s="63" t="s">
        <v>60</v>
      </c>
      <c r="Q17" s="63" t="s">
        <v>83</v>
      </c>
      <c r="R17" s="63">
        <v>99</v>
      </c>
      <c r="S17" s="63">
        <v>48.5</v>
      </c>
      <c r="T17" s="63">
        <v>43.67</v>
      </c>
      <c r="U17" s="65">
        <f t="shared" si="0"/>
        <v>90.041237113402062</v>
      </c>
    </row>
    <row r="18" spans="1:22" ht="75" customHeight="1">
      <c r="A18" s="60"/>
      <c r="B18" s="66" t="s">
        <v>45</v>
      </c>
      <c r="C18" s="67" t="s">
        <v>145</v>
      </c>
      <c r="D18" s="67"/>
      <c r="E18" s="67"/>
      <c r="F18" s="67"/>
      <c r="G18" s="67"/>
      <c r="H18" s="67"/>
      <c r="I18" s="67" t="s">
        <v>146</v>
      </c>
      <c r="J18" s="67"/>
      <c r="K18" s="67"/>
      <c r="L18" s="67" t="s">
        <v>147</v>
      </c>
      <c r="M18" s="67"/>
      <c r="N18" s="67"/>
      <c r="O18" s="67"/>
      <c r="P18" s="68" t="s">
        <v>60</v>
      </c>
      <c r="Q18" s="68" t="s">
        <v>83</v>
      </c>
      <c r="R18" s="68">
        <v>95.5</v>
      </c>
      <c r="S18" s="68">
        <v>38.200000000000003</v>
      </c>
      <c r="T18" s="68">
        <v>39.369999999999997</v>
      </c>
      <c r="U18" s="69">
        <f t="shared" si="0"/>
        <v>103.06282722513087</v>
      </c>
    </row>
    <row r="19" spans="1:22" ht="75" customHeight="1">
      <c r="A19" s="60"/>
      <c r="B19" s="66" t="s">
        <v>45</v>
      </c>
      <c r="C19" s="67" t="s">
        <v>148</v>
      </c>
      <c r="D19" s="67"/>
      <c r="E19" s="67"/>
      <c r="F19" s="67"/>
      <c r="G19" s="67"/>
      <c r="H19" s="67"/>
      <c r="I19" s="67" t="s">
        <v>149</v>
      </c>
      <c r="J19" s="67"/>
      <c r="K19" s="67"/>
      <c r="L19" s="67" t="s">
        <v>150</v>
      </c>
      <c r="M19" s="67"/>
      <c r="N19" s="67"/>
      <c r="O19" s="67"/>
      <c r="P19" s="68" t="s">
        <v>60</v>
      </c>
      <c r="Q19" s="68" t="s">
        <v>83</v>
      </c>
      <c r="R19" s="68">
        <v>95</v>
      </c>
      <c r="S19" s="68">
        <v>61</v>
      </c>
      <c r="T19" s="68">
        <v>57.99</v>
      </c>
      <c r="U19" s="69">
        <f t="shared" si="0"/>
        <v>95.06557377049181</v>
      </c>
    </row>
    <row r="20" spans="1:22" ht="75" customHeight="1">
      <c r="A20" s="60"/>
      <c r="B20" s="66" t="s">
        <v>45</v>
      </c>
      <c r="C20" s="67" t="s">
        <v>151</v>
      </c>
      <c r="D20" s="67"/>
      <c r="E20" s="67"/>
      <c r="F20" s="67"/>
      <c r="G20" s="67"/>
      <c r="H20" s="67"/>
      <c r="I20" s="67" t="s">
        <v>152</v>
      </c>
      <c r="J20" s="67"/>
      <c r="K20" s="67"/>
      <c r="L20" s="67" t="s">
        <v>153</v>
      </c>
      <c r="M20" s="67"/>
      <c r="N20" s="67"/>
      <c r="O20" s="67"/>
      <c r="P20" s="68" t="s">
        <v>60</v>
      </c>
      <c r="Q20" s="68" t="s">
        <v>83</v>
      </c>
      <c r="R20" s="68">
        <v>99</v>
      </c>
      <c r="S20" s="68">
        <v>99</v>
      </c>
      <c r="T20" s="68">
        <v>100</v>
      </c>
      <c r="U20" s="69">
        <f t="shared" si="0"/>
        <v>101.01010101010101</v>
      </c>
    </row>
    <row r="21" spans="1:22" ht="75" customHeight="1">
      <c r="A21" s="60"/>
      <c r="B21" s="66" t="s">
        <v>45</v>
      </c>
      <c r="C21" s="67" t="s">
        <v>154</v>
      </c>
      <c r="D21" s="67"/>
      <c r="E21" s="67"/>
      <c r="F21" s="67"/>
      <c r="G21" s="67"/>
      <c r="H21" s="67"/>
      <c r="I21" s="67" t="s">
        <v>155</v>
      </c>
      <c r="J21" s="67"/>
      <c r="K21" s="67"/>
      <c r="L21" s="67" t="s">
        <v>156</v>
      </c>
      <c r="M21" s="67"/>
      <c r="N21" s="67"/>
      <c r="O21" s="67"/>
      <c r="P21" s="68" t="s">
        <v>60</v>
      </c>
      <c r="Q21" s="68" t="s">
        <v>83</v>
      </c>
      <c r="R21" s="68">
        <v>99</v>
      </c>
      <c r="S21" s="68">
        <v>43</v>
      </c>
      <c r="T21" s="68">
        <v>42.53</v>
      </c>
      <c r="U21" s="69">
        <f t="shared" si="0"/>
        <v>98.906976744186053</v>
      </c>
    </row>
    <row r="22" spans="1:22" ht="75" customHeight="1">
      <c r="A22" s="60"/>
      <c r="B22" s="66" t="s">
        <v>45</v>
      </c>
      <c r="C22" s="67" t="s">
        <v>157</v>
      </c>
      <c r="D22" s="67"/>
      <c r="E22" s="67"/>
      <c r="F22" s="67"/>
      <c r="G22" s="67"/>
      <c r="H22" s="67"/>
      <c r="I22" s="67" t="s">
        <v>158</v>
      </c>
      <c r="J22" s="67"/>
      <c r="K22" s="67"/>
      <c r="L22" s="67" t="s">
        <v>159</v>
      </c>
      <c r="M22" s="67"/>
      <c r="N22" s="67"/>
      <c r="O22" s="67"/>
      <c r="P22" s="68" t="s">
        <v>60</v>
      </c>
      <c r="Q22" s="68" t="s">
        <v>83</v>
      </c>
      <c r="R22" s="68">
        <v>95</v>
      </c>
      <c r="S22" s="68">
        <v>63.46</v>
      </c>
      <c r="T22" s="68">
        <v>61.57</v>
      </c>
      <c r="U22" s="69">
        <f t="shared" si="0"/>
        <v>97.02174598172077</v>
      </c>
    </row>
    <row r="23" spans="1:22" ht="75" customHeight="1" thickBot="1">
      <c r="A23" s="60"/>
      <c r="B23" s="66" t="s">
        <v>45</v>
      </c>
      <c r="C23" s="67" t="s">
        <v>160</v>
      </c>
      <c r="D23" s="67"/>
      <c r="E23" s="67"/>
      <c r="F23" s="67"/>
      <c r="G23" s="67"/>
      <c r="H23" s="67"/>
      <c r="I23" s="67" t="s">
        <v>161</v>
      </c>
      <c r="J23" s="67"/>
      <c r="K23" s="67"/>
      <c r="L23" s="67" t="s">
        <v>162</v>
      </c>
      <c r="M23" s="67"/>
      <c r="N23" s="67"/>
      <c r="O23" s="67"/>
      <c r="P23" s="68" t="s">
        <v>60</v>
      </c>
      <c r="Q23" s="68" t="s">
        <v>83</v>
      </c>
      <c r="R23" s="68">
        <v>89.13</v>
      </c>
      <c r="S23" s="68">
        <v>47.82</v>
      </c>
      <c r="T23" s="68">
        <v>47.9</v>
      </c>
      <c r="U23" s="69">
        <f t="shared" si="0"/>
        <v>100.16729401923881</v>
      </c>
    </row>
    <row r="24" spans="1:22" ht="22.5" customHeight="1" thickTop="1" thickBot="1">
      <c r="B24" s="13" t="s">
        <v>90</v>
      </c>
      <c r="C24" s="14"/>
      <c r="D24" s="14"/>
      <c r="E24" s="14"/>
      <c r="F24" s="14"/>
      <c r="G24" s="14"/>
      <c r="H24" s="15"/>
      <c r="I24" s="15"/>
      <c r="J24" s="15"/>
      <c r="K24" s="15"/>
      <c r="L24" s="15"/>
      <c r="M24" s="15"/>
      <c r="N24" s="15"/>
      <c r="O24" s="15"/>
      <c r="P24" s="15"/>
      <c r="Q24" s="15"/>
      <c r="R24" s="15"/>
      <c r="S24" s="15"/>
      <c r="T24" s="15"/>
      <c r="U24" s="16"/>
      <c r="V24" s="70"/>
    </row>
    <row r="25" spans="1:22" ht="26.25" customHeight="1" thickTop="1">
      <c r="B25" s="71"/>
      <c r="C25" s="72"/>
      <c r="D25" s="72"/>
      <c r="E25" s="72"/>
      <c r="F25" s="72"/>
      <c r="G25" s="72"/>
      <c r="H25" s="73"/>
      <c r="I25" s="73"/>
      <c r="J25" s="73"/>
      <c r="K25" s="73"/>
      <c r="L25" s="73"/>
      <c r="M25" s="73"/>
      <c r="N25" s="73"/>
      <c r="O25" s="73"/>
      <c r="P25" s="74"/>
      <c r="Q25" s="75"/>
      <c r="R25" s="76" t="s">
        <v>91</v>
      </c>
      <c r="S25" s="44" t="s">
        <v>92</v>
      </c>
      <c r="T25" s="76" t="s">
        <v>93</v>
      </c>
      <c r="U25" s="44" t="s">
        <v>94</v>
      </c>
    </row>
    <row r="26" spans="1:22" ht="26.25" customHeight="1" thickBot="1">
      <c r="B26" s="77"/>
      <c r="C26" s="78"/>
      <c r="D26" s="78"/>
      <c r="E26" s="78"/>
      <c r="F26" s="78"/>
      <c r="G26" s="78"/>
      <c r="H26" s="79"/>
      <c r="I26" s="79"/>
      <c r="J26" s="79"/>
      <c r="K26" s="79"/>
      <c r="L26" s="79"/>
      <c r="M26" s="79"/>
      <c r="N26" s="79"/>
      <c r="O26" s="79"/>
      <c r="P26" s="80"/>
      <c r="Q26" s="81"/>
      <c r="R26" s="82" t="s">
        <v>95</v>
      </c>
      <c r="S26" s="81" t="s">
        <v>95</v>
      </c>
      <c r="T26" s="81" t="s">
        <v>95</v>
      </c>
      <c r="U26" s="81" t="s">
        <v>96</v>
      </c>
    </row>
    <row r="27" spans="1:22" ht="13.5" customHeight="1" thickBot="1">
      <c r="B27" s="83" t="s">
        <v>97</v>
      </c>
      <c r="C27" s="84"/>
      <c r="D27" s="84"/>
      <c r="E27" s="85"/>
      <c r="F27" s="85"/>
      <c r="G27" s="85"/>
      <c r="H27" s="86"/>
      <c r="I27" s="86"/>
      <c r="J27" s="86"/>
      <c r="K27" s="86"/>
      <c r="L27" s="86"/>
      <c r="M27" s="86"/>
      <c r="N27" s="86"/>
      <c r="O27" s="86"/>
      <c r="P27" s="87"/>
      <c r="Q27" s="87"/>
      <c r="R27" s="88" t="str">
        <f t="shared" ref="R27:T28" si="1">"N/D"</f>
        <v>N/D</v>
      </c>
      <c r="S27" s="88" t="str">
        <f t="shared" si="1"/>
        <v>N/D</v>
      </c>
      <c r="T27" s="88" t="str">
        <f t="shared" si="1"/>
        <v>N/D</v>
      </c>
      <c r="U27" s="89" t="str">
        <f>+IF(ISERR(T27/S27*100),"N/A",T27/S27*100)</f>
        <v>N/A</v>
      </c>
    </row>
    <row r="28" spans="1:22" ht="13.5" customHeight="1" thickBot="1">
      <c r="B28" s="90" t="s">
        <v>98</v>
      </c>
      <c r="C28" s="91"/>
      <c r="D28" s="91"/>
      <c r="E28" s="92"/>
      <c r="F28" s="92"/>
      <c r="G28" s="92"/>
      <c r="H28" s="93"/>
      <c r="I28" s="93"/>
      <c r="J28" s="93"/>
      <c r="K28" s="93"/>
      <c r="L28" s="93"/>
      <c r="M28" s="93"/>
      <c r="N28" s="93"/>
      <c r="O28" s="93"/>
      <c r="P28" s="94"/>
      <c r="Q28" s="94"/>
      <c r="R28" s="88" t="str">
        <f t="shared" si="1"/>
        <v>N/D</v>
      </c>
      <c r="S28" s="88" t="str">
        <f t="shared" si="1"/>
        <v>N/D</v>
      </c>
      <c r="T28" s="88" t="str">
        <f t="shared" si="1"/>
        <v>N/D</v>
      </c>
      <c r="U28" s="89" t="str">
        <f>+IF(ISERR(T28/S28*100),"N/A",T28/S28*100)</f>
        <v>N/A</v>
      </c>
    </row>
    <row r="29" spans="1:22" ht="14.85" customHeight="1" thickTop="1" thickBot="1">
      <c r="B29" s="13" t="s">
        <v>99</v>
      </c>
      <c r="C29" s="14"/>
      <c r="D29" s="14"/>
      <c r="E29" s="14"/>
      <c r="F29" s="14"/>
      <c r="G29" s="14"/>
      <c r="H29" s="15"/>
      <c r="I29" s="15"/>
      <c r="J29" s="15"/>
      <c r="K29" s="15"/>
      <c r="L29" s="15"/>
      <c r="M29" s="15"/>
      <c r="N29" s="15"/>
      <c r="O29" s="15"/>
      <c r="P29" s="15"/>
      <c r="Q29" s="15"/>
      <c r="R29" s="15"/>
      <c r="S29" s="15"/>
      <c r="T29" s="15"/>
      <c r="U29" s="16"/>
    </row>
    <row r="30" spans="1:22" ht="44.25" customHeight="1" thickTop="1">
      <c r="B30" s="95" t="s">
        <v>100</v>
      </c>
      <c r="C30" s="97"/>
      <c r="D30" s="97"/>
      <c r="E30" s="97"/>
      <c r="F30" s="97"/>
      <c r="G30" s="97"/>
      <c r="H30" s="97"/>
      <c r="I30" s="97"/>
      <c r="J30" s="97"/>
      <c r="K30" s="97"/>
      <c r="L30" s="97"/>
      <c r="M30" s="97"/>
      <c r="N30" s="97"/>
      <c r="O30" s="97"/>
      <c r="P30" s="97"/>
      <c r="Q30" s="97"/>
      <c r="R30" s="97"/>
      <c r="S30" s="97"/>
      <c r="T30" s="97"/>
      <c r="U30" s="96"/>
    </row>
    <row r="31" spans="1:22" ht="34.5" customHeight="1">
      <c r="B31" s="98" t="s">
        <v>163</v>
      </c>
      <c r="C31" s="100"/>
      <c r="D31" s="100"/>
      <c r="E31" s="100"/>
      <c r="F31" s="100"/>
      <c r="G31" s="100"/>
      <c r="H31" s="100"/>
      <c r="I31" s="100"/>
      <c r="J31" s="100"/>
      <c r="K31" s="100"/>
      <c r="L31" s="100"/>
      <c r="M31" s="100"/>
      <c r="N31" s="100"/>
      <c r="O31" s="100"/>
      <c r="P31" s="100"/>
      <c r="Q31" s="100"/>
      <c r="R31" s="100"/>
      <c r="S31" s="100"/>
      <c r="T31" s="100"/>
      <c r="U31" s="99"/>
    </row>
    <row r="32" spans="1:22" ht="90.75" customHeight="1">
      <c r="B32" s="98" t="s">
        <v>164</v>
      </c>
      <c r="C32" s="100"/>
      <c r="D32" s="100"/>
      <c r="E32" s="100"/>
      <c r="F32" s="100"/>
      <c r="G32" s="100"/>
      <c r="H32" s="100"/>
      <c r="I32" s="100"/>
      <c r="J32" s="100"/>
      <c r="K32" s="100"/>
      <c r="L32" s="100"/>
      <c r="M32" s="100"/>
      <c r="N32" s="100"/>
      <c r="O32" s="100"/>
      <c r="P32" s="100"/>
      <c r="Q32" s="100"/>
      <c r="R32" s="100"/>
      <c r="S32" s="100"/>
      <c r="T32" s="100"/>
      <c r="U32" s="99"/>
    </row>
    <row r="33" spans="2:21" ht="94.7" customHeight="1">
      <c r="B33" s="98" t="s">
        <v>165</v>
      </c>
      <c r="C33" s="100"/>
      <c r="D33" s="100"/>
      <c r="E33" s="100"/>
      <c r="F33" s="100"/>
      <c r="G33" s="100"/>
      <c r="H33" s="100"/>
      <c r="I33" s="100"/>
      <c r="J33" s="100"/>
      <c r="K33" s="100"/>
      <c r="L33" s="100"/>
      <c r="M33" s="100"/>
      <c r="N33" s="100"/>
      <c r="O33" s="100"/>
      <c r="P33" s="100"/>
      <c r="Q33" s="100"/>
      <c r="R33" s="100"/>
      <c r="S33" s="100"/>
      <c r="T33" s="100"/>
      <c r="U33" s="99"/>
    </row>
    <row r="34" spans="2:21" ht="180.6" customHeight="1">
      <c r="B34" s="98" t="s">
        <v>166</v>
      </c>
      <c r="C34" s="100"/>
      <c r="D34" s="100"/>
      <c r="E34" s="100"/>
      <c r="F34" s="100"/>
      <c r="G34" s="100"/>
      <c r="H34" s="100"/>
      <c r="I34" s="100"/>
      <c r="J34" s="100"/>
      <c r="K34" s="100"/>
      <c r="L34" s="100"/>
      <c r="M34" s="100"/>
      <c r="N34" s="100"/>
      <c r="O34" s="100"/>
      <c r="P34" s="100"/>
      <c r="Q34" s="100"/>
      <c r="R34" s="100"/>
      <c r="S34" s="100"/>
      <c r="T34" s="100"/>
      <c r="U34" s="99"/>
    </row>
    <row r="35" spans="2:21" ht="123" customHeight="1">
      <c r="B35" s="98" t="s">
        <v>167</v>
      </c>
      <c r="C35" s="100"/>
      <c r="D35" s="100"/>
      <c r="E35" s="100"/>
      <c r="F35" s="100"/>
      <c r="G35" s="100"/>
      <c r="H35" s="100"/>
      <c r="I35" s="100"/>
      <c r="J35" s="100"/>
      <c r="K35" s="100"/>
      <c r="L35" s="100"/>
      <c r="M35" s="100"/>
      <c r="N35" s="100"/>
      <c r="O35" s="100"/>
      <c r="P35" s="100"/>
      <c r="Q35" s="100"/>
      <c r="R35" s="100"/>
      <c r="S35" s="100"/>
      <c r="T35" s="100"/>
      <c r="U35" s="99"/>
    </row>
    <row r="36" spans="2:21" ht="138" customHeight="1">
      <c r="B36" s="98" t="s">
        <v>168</v>
      </c>
      <c r="C36" s="100"/>
      <c r="D36" s="100"/>
      <c r="E36" s="100"/>
      <c r="F36" s="100"/>
      <c r="G36" s="100"/>
      <c r="H36" s="100"/>
      <c r="I36" s="100"/>
      <c r="J36" s="100"/>
      <c r="K36" s="100"/>
      <c r="L36" s="100"/>
      <c r="M36" s="100"/>
      <c r="N36" s="100"/>
      <c r="O36" s="100"/>
      <c r="P36" s="100"/>
      <c r="Q36" s="100"/>
      <c r="R36" s="100"/>
      <c r="S36" s="100"/>
      <c r="T36" s="100"/>
      <c r="U36" s="99"/>
    </row>
    <row r="37" spans="2:21" ht="71.25" customHeight="1">
      <c r="B37" s="98" t="s">
        <v>169</v>
      </c>
      <c r="C37" s="100"/>
      <c r="D37" s="100"/>
      <c r="E37" s="100"/>
      <c r="F37" s="100"/>
      <c r="G37" s="100"/>
      <c r="H37" s="100"/>
      <c r="I37" s="100"/>
      <c r="J37" s="100"/>
      <c r="K37" s="100"/>
      <c r="L37" s="100"/>
      <c r="M37" s="100"/>
      <c r="N37" s="100"/>
      <c r="O37" s="100"/>
      <c r="P37" s="100"/>
      <c r="Q37" s="100"/>
      <c r="R37" s="100"/>
      <c r="S37" s="100"/>
      <c r="T37" s="100"/>
      <c r="U37" s="99"/>
    </row>
    <row r="38" spans="2:21" ht="49.7" customHeight="1">
      <c r="B38" s="98" t="s">
        <v>170</v>
      </c>
      <c r="C38" s="100"/>
      <c r="D38" s="100"/>
      <c r="E38" s="100"/>
      <c r="F38" s="100"/>
      <c r="G38" s="100"/>
      <c r="H38" s="100"/>
      <c r="I38" s="100"/>
      <c r="J38" s="100"/>
      <c r="K38" s="100"/>
      <c r="L38" s="100"/>
      <c r="M38" s="100"/>
      <c r="N38" s="100"/>
      <c r="O38" s="100"/>
      <c r="P38" s="100"/>
      <c r="Q38" s="100"/>
      <c r="R38" s="100"/>
      <c r="S38" s="100"/>
      <c r="T38" s="100"/>
      <c r="U38" s="99"/>
    </row>
    <row r="39" spans="2:21" ht="144.75" customHeight="1">
      <c r="B39" s="98" t="s">
        <v>171</v>
      </c>
      <c r="C39" s="100"/>
      <c r="D39" s="100"/>
      <c r="E39" s="100"/>
      <c r="F39" s="100"/>
      <c r="G39" s="100"/>
      <c r="H39" s="100"/>
      <c r="I39" s="100"/>
      <c r="J39" s="100"/>
      <c r="K39" s="100"/>
      <c r="L39" s="100"/>
      <c r="M39" s="100"/>
      <c r="N39" s="100"/>
      <c r="O39" s="100"/>
      <c r="P39" s="100"/>
      <c r="Q39" s="100"/>
      <c r="R39" s="100"/>
      <c r="S39" s="100"/>
      <c r="T39" s="100"/>
      <c r="U39" s="99"/>
    </row>
    <row r="40" spans="2:21" ht="87.95" customHeight="1">
      <c r="B40" s="98" t="s">
        <v>172</v>
      </c>
      <c r="C40" s="100"/>
      <c r="D40" s="100"/>
      <c r="E40" s="100"/>
      <c r="F40" s="100"/>
      <c r="G40" s="100"/>
      <c r="H40" s="100"/>
      <c r="I40" s="100"/>
      <c r="J40" s="100"/>
      <c r="K40" s="100"/>
      <c r="L40" s="100"/>
      <c r="M40" s="100"/>
      <c r="N40" s="100"/>
      <c r="O40" s="100"/>
      <c r="P40" s="100"/>
      <c r="Q40" s="100"/>
      <c r="R40" s="100"/>
      <c r="S40" s="100"/>
      <c r="T40" s="100"/>
      <c r="U40" s="99"/>
    </row>
    <row r="41" spans="2:21" ht="91.35" customHeight="1">
      <c r="B41" s="98" t="s">
        <v>173</v>
      </c>
      <c r="C41" s="100"/>
      <c r="D41" s="100"/>
      <c r="E41" s="100"/>
      <c r="F41" s="100"/>
      <c r="G41" s="100"/>
      <c r="H41" s="100"/>
      <c r="I41" s="100"/>
      <c r="J41" s="100"/>
      <c r="K41" s="100"/>
      <c r="L41" s="100"/>
      <c r="M41" s="100"/>
      <c r="N41" s="100"/>
      <c r="O41" s="100"/>
      <c r="P41" s="100"/>
      <c r="Q41" s="100"/>
      <c r="R41" s="100"/>
      <c r="S41" s="100"/>
      <c r="T41" s="100"/>
      <c r="U41" s="99"/>
    </row>
    <row r="42" spans="2:21" ht="163.69999999999999" customHeight="1">
      <c r="B42" s="98" t="s">
        <v>174</v>
      </c>
      <c r="C42" s="100"/>
      <c r="D42" s="100"/>
      <c r="E42" s="100"/>
      <c r="F42" s="100"/>
      <c r="G42" s="100"/>
      <c r="H42" s="100"/>
      <c r="I42" s="100"/>
      <c r="J42" s="100"/>
      <c r="K42" s="100"/>
      <c r="L42" s="100"/>
      <c r="M42" s="100"/>
      <c r="N42" s="100"/>
      <c r="O42" s="100"/>
      <c r="P42" s="100"/>
      <c r="Q42" s="100"/>
      <c r="R42" s="100"/>
      <c r="S42" s="100"/>
      <c r="T42" s="100"/>
      <c r="U42" s="99"/>
    </row>
    <row r="43" spans="2:21" ht="145.35" customHeight="1" thickBot="1">
      <c r="B43" s="101" t="s">
        <v>175</v>
      </c>
      <c r="C43" s="103"/>
      <c r="D43" s="103"/>
      <c r="E43" s="103"/>
      <c r="F43" s="103"/>
      <c r="G43" s="103"/>
      <c r="H43" s="103"/>
      <c r="I43" s="103"/>
      <c r="J43" s="103"/>
      <c r="K43" s="103"/>
      <c r="L43" s="103"/>
      <c r="M43" s="103"/>
      <c r="N43" s="103"/>
      <c r="O43" s="103"/>
      <c r="P43" s="103"/>
      <c r="Q43" s="103"/>
      <c r="R43" s="103"/>
      <c r="S43" s="103"/>
      <c r="T43" s="103"/>
      <c r="U43" s="102"/>
    </row>
  </sheetData>
  <mergeCells count="76">
    <mergeCell ref="B40:U40"/>
    <mergeCell ref="B41:U41"/>
    <mergeCell ref="B42:U42"/>
    <mergeCell ref="B43:U43"/>
    <mergeCell ref="B34:U34"/>
    <mergeCell ref="B35:U35"/>
    <mergeCell ref="B36:U36"/>
    <mergeCell ref="B37:U37"/>
    <mergeCell ref="B38:U38"/>
    <mergeCell ref="B39:U39"/>
    <mergeCell ref="B27:D27"/>
    <mergeCell ref="B28:D28"/>
    <mergeCell ref="B30:U30"/>
    <mergeCell ref="B31:U31"/>
    <mergeCell ref="B32:U32"/>
    <mergeCell ref="B33:U33"/>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F5E97-CA05-4E88-AC51-C63BF482E08A}">
  <sheetPr>
    <tabColor indexed="11"/>
    <pageSetUpPr fitToPage="1"/>
  </sheetPr>
  <dimension ref="A1:AH33"/>
  <sheetViews>
    <sheetView view="pageBreakPreview" zoomScale="80" zoomScaleNormal="80" zoomScaleSheetLayoutView="80" workbookViewId="0">
      <selection activeCell="B1" sqref="B1:L1"/>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176</v>
      </c>
      <c r="D4" s="19" t="s">
        <v>177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179</v>
      </c>
      <c r="D6" s="29"/>
      <c r="E6" s="29"/>
      <c r="F6" s="29"/>
      <c r="G6" s="29"/>
      <c r="H6" s="30"/>
      <c r="I6" s="30"/>
      <c r="J6" s="30" t="s">
        <v>18</v>
      </c>
      <c r="K6" s="29" t="s">
        <v>180</v>
      </c>
      <c r="L6" s="29"/>
      <c r="M6" s="29"/>
      <c r="N6" s="31"/>
      <c r="O6" s="32" t="s">
        <v>20</v>
      </c>
      <c r="P6" s="29" t="s">
        <v>181</v>
      </c>
      <c r="Q6" s="29"/>
      <c r="R6" s="33"/>
      <c r="S6" s="32" t="s">
        <v>22</v>
      </c>
      <c r="T6" s="29" t="s">
        <v>182</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c r="A11" s="60"/>
      <c r="B11" s="61" t="s">
        <v>38</v>
      </c>
      <c r="C11" s="62" t="s">
        <v>183</v>
      </c>
      <c r="D11" s="62"/>
      <c r="E11" s="62"/>
      <c r="F11" s="62"/>
      <c r="G11" s="62"/>
      <c r="H11" s="62"/>
      <c r="I11" s="62" t="s">
        <v>184</v>
      </c>
      <c r="J11" s="62"/>
      <c r="K11" s="62"/>
      <c r="L11" s="62" t="s">
        <v>185</v>
      </c>
      <c r="M11" s="62"/>
      <c r="N11" s="62"/>
      <c r="O11" s="62"/>
      <c r="P11" s="63" t="s">
        <v>60</v>
      </c>
      <c r="Q11" s="63" t="s">
        <v>43</v>
      </c>
      <c r="R11" s="63">
        <v>71.3</v>
      </c>
      <c r="S11" s="63" t="s">
        <v>44</v>
      </c>
      <c r="T11" s="63" t="s">
        <v>44</v>
      </c>
      <c r="U11" s="65" t="str">
        <f t="shared" ref="U11:U18" si="0">IF(ISERR(T11/S11*100),"N/A",T11/S11*100)</f>
        <v>N/A</v>
      </c>
    </row>
    <row r="12" spans="1:34" ht="75" customHeight="1" thickBot="1">
      <c r="A12" s="60"/>
      <c r="B12" s="66" t="s">
        <v>45</v>
      </c>
      <c r="C12" s="67" t="s">
        <v>45</v>
      </c>
      <c r="D12" s="67"/>
      <c r="E12" s="67"/>
      <c r="F12" s="67"/>
      <c r="G12" s="67"/>
      <c r="H12" s="67"/>
      <c r="I12" s="67" t="s">
        <v>186</v>
      </c>
      <c r="J12" s="67"/>
      <c r="K12" s="67"/>
      <c r="L12" s="67" t="s">
        <v>187</v>
      </c>
      <c r="M12" s="67"/>
      <c r="N12" s="67"/>
      <c r="O12" s="67"/>
      <c r="P12" s="68" t="s">
        <v>60</v>
      </c>
      <c r="Q12" s="68" t="s">
        <v>131</v>
      </c>
      <c r="R12" s="68">
        <v>60.6</v>
      </c>
      <c r="S12" s="68">
        <v>60</v>
      </c>
      <c r="T12" s="68">
        <v>67.930000000000007</v>
      </c>
      <c r="U12" s="69">
        <f t="shared" si="0"/>
        <v>113.21666666666668</v>
      </c>
    </row>
    <row r="13" spans="1:34" ht="75" customHeight="1" thickTop="1">
      <c r="A13" s="60"/>
      <c r="B13" s="61" t="s">
        <v>53</v>
      </c>
      <c r="C13" s="62" t="s">
        <v>188</v>
      </c>
      <c r="D13" s="62"/>
      <c r="E13" s="62"/>
      <c r="F13" s="62"/>
      <c r="G13" s="62"/>
      <c r="H13" s="62"/>
      <c r="I13" s="62" t="s">
        <v>189</v>
      </c>
      <c r="J13" s="62"/>
      <c r="K13" s="62"/>
      <c r="L13" s="62" t="s">
        <v>190</v>
      </c>
      <c r="M13" s="62"/>
      <c r="N13" s="62"/>
      <c r="O13" s="62"/>
      <c r="P13" s="63" t="s">
        <v>60</v>
      </c>
      <c r="Q13" s="63" t="s">
        <v>131</v>
      </c>
      <c r="R13" s="63">
        <v>57.8</v>
      </c>
      <c r="S13" s="63">
        <v>57.5</v>
      </c>
      <c r="T13" s="63">
        <v>53.56</v>
      </c>
      <c r="U13" s="65">
        <f t="shared" si="0"/>
        <v>93.147826086956528</v>
      </c>
    </row>
    <row r="14" spans="1:34" ht="75" customHeight="1" thickBot="1">
      <c r="A14" s="60"/>
      <c r="B14" s="66" t="s">
        <v>45</v>
      </c>
      <c r="C14" s="67" t="s">
        <v>45</v>
      </c>
      <c r="D14" s="67"/>
      <c r="E14" s="67"/>
      <c r="F14" s="67"/>
      <c r="G14" s="67"/>
      <c r="H14" s="67"/>
      <c r="I14" s="67" t="s">
        <v>191</v>
      </c>
      <c r="J14" s="67"/>
      <c r="K14" s="67"/>
      <c r="L14" s="67" t="s">
        <v>192</v>
      </c>
      <c r="M14" s="67"/>
      <c r="N14" s="67"/>
      <c r="O14" s="67"/>
      <c r="P14" s="68" t="s">
        <v>60</v>
      </c>
      <c r="Q14" s="68" t="s">
        <v>131</v>
      </c>
      <c r="R14" s="68">
        <v>81.5</v>
      </c>
      <c r="S14" s="68">
        <v>81.5</v>
      </c>
      <c r="T14" s="68">
        <v>80.180000000000007</v>
      </c>
      <c r="U14" s="69">
        <f t="shared" si="0"/>
        <v>98.380368098159522</v>
      </c>
    </row>
    <row r="15" spans="1:34" ht="75" customHeight="1" thickTop="1">
      <c r="A15" s="60"/>
      <c r="B15" s="61" t="s">
        <v>63</v>
      </c>
      <c r="C15" s="62" t="s">
        <v>193</v>
      </c>
      <c r="D15" s="62"/>
      <c r="E15" s="62"/>
      <c r="F15" s="62"/>
      <c r="G15" s="62"/>
      <c r="H15" s="62"/>
      <c r="I15" s="62" t="s">
        <v>194</v>
      </c>
      <c r="J15" s="62"/>
      <c r="K15" s="62"/>
      <c r="L15" s="62" t="s">
        <v>195</v>
      </c>
      <c r="M15" s="62"/>
      <c r="N15" s="62"/>
      <c r="O15" s="62"/>
      <c r="P15" s="63" t="s">
        <v>196</v>
      </c>
      <c r="Q15" s="63" t="s">
        <v>83</v>
      </c>
      <c r="R15" s="63">
        <v>0.59</v>
      </c>
      <c r="S15" s="63">
        <v>0.59</v>
      </c>
      <c r="T15" s="63">
        <v>14.89</v>
      </c>
      <c r="U15" s="65">
        <f t="shared" si="0"/>
        <v>2523.7288135593221</v>
      </c>
    </row>
    <row r="16" spans="1:34" ht="75" customHeight="1" thickBot="1">
      <c r="A16" s="60"/>
      <c r="B16" s="66" t="s">
        <v>45</v>
      </c>
      <c r="C16" s="67" t="s">
        <v>197</v>
      </c>
      <c r="D16" s="67"/>
      <c r="E16" s="67"/>
      <c r="F16" s="67"/>
      <c r="G16" s="67"/>
      <c r="H16" s="67"/>
      <c r="I16" s="67" t="s">
        <v>198</v>
      </c>
      <c r="J16" s="67"/>
      <c r="K16" s="67"/>
      <c r="L16" s="67" t="s">
        <v>199</v>
      </c>
      <c r="M16" s="67"/>
      <c r="N16" s="67"/>
      <c r="O16" s="67"/>
      <c r="P16" s="68" t="s">
        <v>196</v>
      </c>
      <c r="Q16" s="68" t="s">
        <v>43</v>
      </c>
      <c r="R16" s="68">
        <v>9.52</v>
      </c>
      <c r="S16" s="68" t="s">
        <v>44</v>
      </c>
      <c r="T16" s="68" t="s">
        <v>44</v>
      </c>
      <c r="U16" s="69" t="str">
        <f t="shared" si="0"/>
        <v>N/A</v>
      </c>
    </row>
    <row r="17" spans="1:22" ht="75" customHeight="1" thickTop="1">
      <c r="A17" s="60"/>
      <c r="B17" s="61" t="s">
        <v>79</v>
      </c>
      <c r="C17" s="62" t="s">
        <v>200</v>
      </c>
      <c r="D17" s="62"/>
      <c r="E17" s="62"/>
      <c r="F17" s="62"/>
      <c r="G17" s="62"/>
      <c r="H17" s="62"/>
      <c r="I17" s="62" t="s">
        <v>201</v>
      </c>
      <c r="J17" s="62"/>
      <c r="K17" s="62"/>
      <c r="L17" s="62" t="s">
        <v>202</v>
      </c>
      <c r="M17" s="62"/>
      <c r="N17" s="62"/>
      <c r="O17" s="62"/>
      <c r="P17" s="63" t="s">
        <v>60</v>
      </c>
      <c r="Q17" s="63" t="s">
        <v>83</v>
      </c>
      <c r="R17" s="63">
        <v>93.88</v>
      </c>
      <c r="S17" s="63">
        <v>93.88</v>
      </c>
      <c r="T17" s="63">
        <v>99</v>
      </c>
      <c r="U17" s="65">
        <f t="shared" si="0"/>
        <v>105.45377077119728</v>
      </c>
    </row>
    <row r="18" spans="1:22" ht="75" customHeight="1" thickBot="1">
      <c r="A18" s="60"/>
      <c r="B18" s="66" t="s">
        <v>45</v>
      </c>
      <c r="C18" s="67" t="s">
        <v>203</v>
      </c>
      <c r="D18" s="67"/>
      <c r="E18" s="67"/>
      <c r="F18" s="67"/>
      <c r="G18" s="67"/>
      <c r="H18" s="67"/>
      <c r="I18" s="67" t="s">
        <v>204</v>
      </c>
      <c r="J18" s="67"/>
      <c r="K18" s="67"/>
      <c r="L18" s="67" t="s">
        <v>205</v>
      </c>
      <c r="M18" s="67"/>
      <c r="N18" s="67"/>
      <c r="O18" s="67"/>
      <c r="P18" s="68" t="s">
        <v>196</v>
      </c>
      <c r="Q18" s="68" t="s">
        <v>206</v>
      </c>
      <c r="R18" s="68">
        <v>6.9</v>
      </c>
      <c r="S18" s="68">
        <v>6.45</v>
      </c>
      <c r="T18" s="68">
        <v>48.39</v>
      </c>
      <c r="U18" s="69">
        <f t="shared" si="0"/>
        <v>750.23255813953483</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207</v>
      </c>
      <c r="C26" s="100"/>
      <c r="D26" s="100"/>
      <c r="E26" s="100"/>
      <c r="F26" s="100"/>
      <c r="G26" s="100"/>
      <c r="H26" s="100"/>
      <c r="I26" s="100"/>
      <c r="J26" s="100"/>
      <c r="K26" s="100"/>
      <c r="L26" s="100"/>
      <c r="M26" s="100"/>
      <c r="N26" s="100"/>
      <c r="O26" s="100"/>
      <c r="P26" s="100"/>
      <c r="Q26" s="100"/>
      <c r="R26" s="100"/>
      <c r="S26" s="100"/>
      <c r="T26" s="100"/>
      <c r="U26" s="99"/>
    </row>
    <row r="27" spans="1:22" ht="252.75" customHeight="1">
      <c r="B27" s="98" t="s">
        <v>208</v>
      </c>
      <c r="C27" s="100"/>
      <c r="D27" s="100"/>
      <c r="E27" s="100"/>
      <c r="F27" s="100"/>
      <c r="G27" s="100"/>
      <c r="H27" s="100"/>
      <c r="I27" s="100"/>
      <c r="J27" s="100"/>
      <c r="K27" s="100"/>
      <c r="L27" s="100"/>
      <c r="M27" s="100"/>
      <c r="N27" s="100"/>
      <c r="O27" s="100"/>
      <c r="P27" s="100"/>
      <c r="Q27" s="100"/>
      <c r="R27" s="100"/>
      <c r="S27" s="100"/>
      <c r="T27" s="100"/>
      <c r="U27" s="99"/>
    </row>
    <row r="28" spans="1:22" ht="219.95" customHeight="1">
      <c r="B28" s="98" t="s">
        <v>209</v>
      </c>
      <c r="C28" s="100"/>
      <c r="D28" s="100"/>
      <c r="E28" s="100"/>
      <c r="F28" s="100"/>
      <c r="G28" s="100"/>
      <c r="H28" s="100"/>
      <c r="I28" s="100"/>
      <c r="J28" s="100"/>
      <c r="K28" s="100"/>
      <c r="L28" s="100"/>
      <c r="M28" s="100"/>
      <c r="N28" s="100"/>
      <c r="O28" s="100"/>
      <c r="P28" s="100"/>
      <c r="Q28" s="100"/>
      <c r="R28" s="100"/>
      <c r="S28" s="100"/>
      <c r="T28" s="100"/>
      <c r="U28" s="99"/>
    </row>
    <row r="29" spans="1:22" ht="236.1" customHeight="1">
      <c r="B29" s="98" t="s">
        <v>210</v>
      </c>
      <c r="C29" s="100"/>
      <c r="D29" s="100"/>
      <c r="E29" s="100"/>
      <c r="F29" s="100"/>
      <c r="G29" s="100"/>
      <c r="H29" s="100"/>
      <c r="I29" s="100"/>
      <c r="J29" s="100"/>
      <c r="K29" s="100"/>
      <c r="L29" s="100"/>
      <c r="M29" s="100"/>
      <c r="N29" s="100"/>
      <c r="O29" s="100"/>
      <c r="P29" s="100"/>
      <c r="Q29" s="100"/>
      <c r="R29" s="100"/>
      <c r="S29" s="100"/>
      <c r="T29" s="100"/>
      <c r="U29" s="99"/>
    </row>
    <row r="30" spans="1:22" ht="206.1" customHeight="1">
      <c r="B30" s="98" t="s">
        <v>211</v>
      </c>
      <c r="C30" s="100"/>
      <c r="D30" s="100"/>
      <c r="E30" s="100"/>
      <c r="F30" s="100"/>
      <c r="G30" s="100"/>
      <c r="H30" s="100"/>
      <c r="I30" s="100"/>
      <c r="J30" s="100"/>
      <c r="K30" s="100"/>
      <c r="L30" s="100"/>
      <c r="M30" s="100"/>
      <c r="N30" s="100"/>
      <c r="O30" s="100"/>
      <c r="P30" s="100"/>
      <c r="Q30" s="100"/>
      <c r="R30" s="100"/>
      <c r="S30" s="100"/>
      <c r="T30" s="100"/>
      <c r="U30" s="99"/>
    </row>
    <row r="31" spans="1:22" ht="34.5" customHeight="1">
      <c r="B31" s="98" t="s">
        <v>212</v>
      </c>
      <c r="C31" s="100"/>
      <c r="D31" s="100"/>
      <c r="E31" s="100"/>
      <c r="F31" s="100"/>
      <c r="G31" s="100"/>
      <c r="H31" s="100"/>
      <c r="I31" s="100"/>
      <c r="J31" s="100"/>
      <c r="K31" s="100"/>
      <c r="L31" s="100"/>
      <c r="M31" s="100"/>
      <c r="N31" s="100"/>
      <c r="O31" s="100"/>
      <c r="P31" s="100"/>
      <c r="Q31" s="100"/>
      <c r="R31" s="100"/>
      <c r="S31" s="100"/>
      <c r="T31" s="100"/>
      <c r="U31" s="99"/>
    </row>
    <row r="32" spans="1:22" ht="169.5" customHeight="1">
      <c r="B32" s="98" t="s">
        <v>213</v>
      </c>
      <c r="C32" s="100"/>
      <c r="D32" s="100"/>
      <c r="E32" s="100"/>
      <c r="F32" s="100"/>
      <c r="G32" s="100"/>
      <c r="H32" s="100"/>
      <c r="I32" s="100"/>
      <c r="J32" s="100"/>
      <c r="K32" s="100"/>
      <c r="L32" s="100"/>
      <c r="M32" s="100"/>
      <c r="N32" s="100"/>
      <c r="O32" s="100"/>
      <c r="P32" s="100"/>
      <c r="Q32" s="100"/>
      <c r="R32" s="100"/>
      <c r="S32" s="100"/>
      <c r="T32" s="100"/>
      <c r="U32" s="99"/>
    </row>
    <row r="33" spans="2:21" ht="161.44999999999999" customHeight="1" thickBot="1">
      <c r="B33" s="101" t="s">
        <v>214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37FA1-B80F-42E4-831A-173ACEC5170D}">
  <sheetPr>
    <tabColor indexed="11"/>
    <pageSetUpPr fitToPage="1"/>
  </sheetPr>
  <dimension ref="A1:AH37"/>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215</v>
      </c>
      <c r="D4" s="19" t="s">
        <v>216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217</v>
      </c>
      <c r="Q6" s="29"/>
      <c r="R6" s="33"/>
      <c r="S6" s="32" t="s">
        <v>22</v>
      </c>
      <c r="T6" s="29" t="s">
        <v>218</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219</v>
      </c>
      <c r="D11" s="62"/>
      <c r="E11" s="62"/>
      <c r="F11" s="62"/>
      <c r="G11" s="62"/>
      <c r="H11" s="62"/>
      <c r="I11" s="62" t="s">
        <v>220</v>
      </c>
      <c r="J11" s="62"/>
      <c r="K11" s="62"/>
      <c r="L11" s="62" t="s">
        <v>221</v>
      </c>
      <c r="M11" s="62"/>
      <c r="N11" s="62"/>
      <c r="O11" s="62"/>
      <c r="P11" s="63" t="s">
        <v>60</v>
      </c>
      <c r="Q11" s="63" t="s">
        <v>43</v>
      </c>
      <c r="R11" s="63">
        <v>47.53</v>
      </c>
      <c r="S11" s="63" t="s">
        <v>44</v>
      </c>
      <c r="T11" s="63" t="s">
        <v>44</v>
      </c>
      <c r="U11" s="65" t="str">
        <f t="shared" ref="U11:U20" si="0">IF(ISERR(T11/S11*100),"N/A",T11/S11*100)</f>
        <v>N/A</v>
      </c>
    </row>
    <row r="12" spans="1:34" ht="75" customHeight="1" thickTop="1">
      <c r="A12" s="60"/>
      <c r="B12" s="61" t="s">
        <v>53</v>
      </c>
      <c r="C12" s="62" t="s">
        <v>222</v>
      </c>
      <c r="D12" s="62"/>
      <c r="E12" s="62"/>
      <c r="F12" s="62"/>
      <c r="G12" s="62"/>
      <c r="H12" s="62"/>
      <c r="I12" s="62" t="s">
        <v>223</v>
      </c>
      <c r="J12" s="62"/>
      <c r="K12" s="62"/>
      <c r="L12" s="62" t="s">
        <v>224</v>
      </c>
      <c r="M12" s="62"/>
      <c r="N12" s="62"/>
      <c r="O12" s="62"/>
      <c r="P12" s="63" t="s">
        <v>60</v>
      </c>
      <c r="Q12" s="63" t="s">
        <v>67</v>
      </c>
      <c r="R12" s="63">
        <v>41.27</v>
      </c>
      <c r="S12" s="63">
        <v>42.8</v>
      </c>
      <c r="T12" s="63">
        <v>42.59</v>
      </c>
      <c r="U12" s="65">
        <f t="shared" si="0"/>
        <v>99.50934579439253</v>
      </c>
    </row>
    <row r="13" spans="1:34" ht="75" customHeight="1" thickBot="1">
      <c r="A13" s="60"/>
      <c r="B13" s="66" t="s">
        <v>45</v>
      </c>
      <c r="C13" s="67" t="s">
        <v>45</v>
      </c>
      <c r="D13" s="67"/>
      <c r="E13" s="67"/>
      <c r="F13" s="67"/>
      <c r="G13" s="67"/>
      <c r="H13" s="67"/>
      <c r="I13" s="67" t="s">
        <v>225</v>
      </c>
      <c r="J13" s="67"/>
      <c r="K13" s="67"/>
      <c r="L13" s="67" t="s">
        <v>226</v>
      </c>
      <c r="M13" s="67"/>
      <c r="N13" s="67"/>
      <c r="O13" s="67"/>
      <c r="P13" s="68" t="s">
        <v>60</v>
      </c>
      <c r="Q13" s="68" t="s">
        <v>67</v>
      </c>
      <c r="R13" s="68">
        <v>66.33</v>
      </c>
      <c r="S13" s="68">
        <v>66.849999999999994</v>
      </c>
      <c r="T13" s="68">
        <v>68.5</v>
      </c>
      <c r="U13" s="69">
        <f t="shared" si="0"/>
        <v>102.4682124158564</v>
      </c>
    </row>
    <row r="14" spans="1:34" ht="75" customHeight="1" thickTop="1">
      <c r="A14" s="60"/>
      <c r="B14" s="61" t="s">
        <v>63</v>
      </c>
      <c r="C14" s="62" t="s">
        <v>227</v>
      </c>
      <c r="D14" s="62"/>
      <c r="E14" s="62"/>
      <c r="F14" s="62"/>
      <c r="G14" s="62"/>
      <c r="H14" s="62"/>
      <c r="I14" s="62" t="s">
        <v>228</v>
      </c>
      <c r="J14" s="62"/>
      <c r="K14" s="62"/>
      <c r="L14" s="62" t="s">
        <v>229</v>
      </c>
      <c r="M14" s="62"/>
      <c r="N14" s="62"/>
      <c r="O14" s="62"/>
      <c r="P14" s="63" t="s">
        <v>60</v>
      </c>
      <c r="Q14" s="63" t="s">
        <v>230</v>
      </c>
      <c r="R14" s="63">
        <v>95.46</v>
      </c>
      <c r="S14" s="63">
        <v>95.44</v>
      </c>
      <c r="T14" s="63">
        <v>93.98</v>
      </c>
      <c r="U14" s="65">
        <f t="shared" si="0"/>
        <v>98.470243084660524</v>
      </c>
    </row>
    <row r="15" spans="1:34" ht="75" customHeight="1">
      <c r="A15" s="60"/>
      <c r="B15" s="66" t="s">
        <v>45</v>
      </c>
      <c r="C15" s="67" t="s">
        <v>45</v>
      </c>
      <c r="D15" s="67"/>
      <c r="E15" s="67"/>
      <c r="F15" s="67"/>
      <c r="G15" s="67"/>
      <c r="H15" s="67"/>
      <c r="I15" s="67" t="s">
        <v>231</v>
      </c>
      <c r="J15" s="67"/>
      <c r="K15" s="67"/>
      <c r="L15" s="67" t="s">
        <v>232</v>
      </c>
      <c r="M15" s="67"/>
      <c r="N15" s="67"/>
      <c r="O15" s="67"/>
      <c r="P15" s="68" t="s">
        <v>60</v>
      </c>
      <c r="Q15" s="68" t="s">
        <v>206</v>
      </c>
      <c r="R15" s="68">
        <v>100</v>
      </c>
      <c r="S15" s="68">
        <v>100</v>
      </c>
      <c r="T15" s="68">
        <v>129.52000000000001</v>
      </c>
      <c r="U15" s="69">
        <f t="shared" si="0"/>
        <v>129.52000000000001</v>
      </c>
    </row>
    <row r="16" spans="1:34" ht="75" customHeight="1">
      <c r="A16" s="60"/>
      <c r="B16" s="66" t="s">
        <v>45</v>
      </c>
      <c r="C16" s="67" t="s">
        <v>233</v>
      </c>
      <c r="D16" s="67"/>
      <c r="E16" s="67"/>
      <c r="F16" s="67"/>
      <c r="G16" s="67"/>
      <c r="H16" s="67"/>
      <c r="I16" s="67" t="s">
        <v>234</v>
      </c>
      <c r="J16" s="67"/>
      <c r="K16" s="67"/>
      <c r="L16" s="67" t="s">
        <v>235</v>
      </c>
      <c r="M16" s="67"/>
      <c r="N16" s="67"/>
      <c r="O16" s="67"/>
      <c r="P16" s="68" t="s">
        <v>60</v>
      </c>
      <c r="Q16" s="68" t="s">
        <v>67</v>
      </c>
      <c r="R16" s="68">
        <v>110.22</v>
      </c>
      <c r="S16" s="68">
        <v>109.93</v>
      </c>
      <c r="T16" s="68">
        <v>114.37</v>
      </c>
      <c r="U16" s="69">
        <f t="shared" si="0"/>
        <v>104.03893386700626</v>
      </c>
    </row>
    <row r="17" spans="1:22" ht="75" customHeight="1" thickBot="1">
      <c r="A17" s="60"/>
      <c r="B17" s="66" t="s">
        <v>45</v>
      </c>
      <c r="C17" s="67" t="s">
        <v>45</v>
      </c>
      <c r="D17" s="67"/>
      <c r="E17" s="67"/>
      <c r="F17" s="67"/>
      <c r="G17" s="67"/>
      <c r="H17" s="67"/>
      <c r="I17" s="67" t="s">
        <v>236</v>
      </c>
      <c r="J17" s="67"/>
      <c r="K17" s="67"/>
      <c r="L17" s="67" t="s">
        <v>237</v>
      </c>
      <c r="M17" s="67"/>
      <c r="N17" s="67"/>
      <c r="O17" s="67"/>
      <c r="P17" s="68" t="s">
        <v>60</v>
      </c>
      <c r="Q17" s="68" t="s">
        <v>67</v>
      </c>
      <c r="R17" s="68">
        <v>41.85</v>
      </c>
      <c r="S17" s="68">
        <v>42.57</v>
      </c>
      <c r="T17" s="68">
        <v>42.4</v>
      </c>
      <c r="U17" s="69">
        <f t="shared" si="0"/>
        <v>99.600657740192617</v>
      </c>
    </row>
    <row r="18" spans="1:22" ht="75" customHeight="1" thickTop="1">
      <c r="A18" s="60"/>
      <c r="B18" s="61" t="s">
        <v>79</v>
      </c>
      <c r="C18" s="62" t="s">
        <v>238</v>
      </c>
      <c r="D18" s="62"/>
      <c r="E18" s="62"/>
      <c r="F18" s="62"/>
      <c r="G18" s="62"/>
      <c r="H18" s="62"/>
      <c r="I18" s="62" t="s">
        <v>239</v>
      </c>
      <c r="J18" s="62"/>
      <c r="K18" s="62"/>
      <c r="L18" s="62" t="s">
        <v>240</v>
      </c>
      <c r="M18" s="62"/>
      <c r="N18" s="62"/>
      <c r="O18" s="62"/>
      <c r="P18" s="63" t="s">
        <v>60</v>
      </c>
      <c r="Q18" s="63" t="s">
        <v>83</v>
      </c>
      <c r="R18" s="63">
        <v>77.5</v>
      </c>
      <c r="S18" s="63">
        <v>77.5</v>
      </c>
      <c r="T18" s="63">
        <v>81.37</v>
      </c>
      <c r="U18" s="65">
        <f t="shared" si="0"/>
        <v>104.99354838709678</v>
      </c>
    </row>
    <row r="19" spans="1:22" ht="75" customHeight="1">
      <c r="A19" s="60"/>
      <c r="B19" s="66" t="s">
        <v>45</v>
      </c>
      <c r="C19" s="67" t="s">
        <v>45</v>
      </c>
      <c r="D19" s="67"/>
      <c r="E19" s="67"/>
      <c r="F19" s="67"/>
      <c r="G19" s="67"/>
      <c r="H19" s="67"/>
      <c r="I19" s="67" t="s">
        <v>241</v>
      </c>
      <c r="J19" s="67"/>
      <c r="K19" s="67"/>
      <c r="L19" s="67" t="s">
        <v>242</v>
      </c>
      <c r="M19" s="67"/>
      <c r="N19" s="67"/>
      <c r="O19" s="67"/>
      <c r="P19" s="68" t="s">
        <v>60</v>
      </c>
      <c r="Q19" s="68" t="s">
        <v>83</v>
      </c>
      <c r="R19" s="68">
        <v>93</v>
      </c>
      <c r="S19" s="68">
        <v>93</v>
      </c>
      <c r="T19" s="68">
        <v>96.05</v>
      </c>
      <c r="U19" s="69">
        <f t="shared" si="0"/>
        <v>103.27956989247311</v>
      </c>
    </row>
    <row r="20" spans="1:22" ht="75" customHeight="1" thickBot="1">
      <c r="A20" s="60"/>
      <c r="B20" s="66" t="s">
        <v>45</v>
      </c>
      <c r="C20" s="67" t="s">
        <v>243</v>
      </c>
      <c r="D20" s="67"/>
      <c r="E20" s="67"/>
      <c r="F20" s="67"/>
      <c r="G20" s="67"/>
      <c r="H20" s="67"/>
      <c r="I20" s="67" t="s">
        <v>244</v>
      </c>
      <c r="J20" s="67"/>
      <c r="K20" s="67"/>
      <c r="L20" s="67" t="s">
        <v>245</v>
      </c>
      <c r="M20" s="67"/>
      <c r="N20" s="67"/>
      <c r="O20" s="67"/>
      <c r="P20" s="68" t="s">
        <v>60</v>
      </c>
      <c r="Q20" s="68" t="s">
        <v>83</v>
      </c>
      <c r="R20" s="68">
        <v>90.65</v>
      </c>
      <c r="S20" s="68">
        <v>90.61</v>
      </c>
      <c r="T20" s="68">
        <v>93.87</v>
      </c>
      <c r="U20" s="69">
        <f t="shared" si="0"/>
        <v>103.5978368833462</v>
      </c>
    </row>
    <row r="21" spans="1:22" ht="22.5" customHeight="1" thickTop="1" thickBot="1">
      <c r="B21" s="13" t="s">
        <v>90</v>
      </c>
      <c r="C21" s="14"/>
      <c r="D21" s="14"/>
      <c r="E21" s="14"/>
      <c r="F21" s="14"/>
      <c r="G21" s="14"/>
      <c r="H21" s="15"/>
      <c r="I21" s="15"/>
      <c r="J21" s="15"/>
      <c r="K21" s="15"/>
      <c r="L21" s="15"/>
      <c r="M21" s="15"/>
      <c r="N21" s="15"/>
      <c r="O21" s="15"/>
      <c r="P21" s="15"/>
      <c r="Q21" s="15"/>
      <c r="R21" s="15"/>
      <c r="S21" s="15"/>
      <c r="T21" s="15"/>
      <c r="U21" s="16"/>
      <c r="V21" s="70"/>
    </row>
    <row r="22" spans="1:22" ht="26.25" customHeight="1" thickTop="1">
      <c r="B22" s="71"/>
      <c r="C22" s="72"/>
      <c r="D22" s="72"/>
      <c r="E22" s="72"/>
      <c r="F22" s="72"/>
      <c r="G22" s="72"/>
      <c r="H22" s="73"/>
      <c r="I22" s="73"/>
      <c r="J22" s="73"/>
      <c r="K22" s="73"/>
      <c r="L22" s="73"/>
      <c r="M22" s="73"/>
      <c r="N22" s="73"/>
      <c r="O22" s="73"/>
      <c r="P22" s="74"/>
      <c r="Q22" s="75"/>
      <c r="R22" s="76" t="s">
        <v>91</v>
      </c>
      <c r="S22" s="44" t="s">
        <v>92</v>
      </c>
      <c r="T22" s="76" t="s">
        <v>93</v>
      </c>
      <c r="U22" s="44" t="s">
        <v>94</v>
      </c>
    </row>
    <row r="23" spans="1:22" ht="26.25" customHeight="1" thickBot="1">
      <c r="B23" s="77"/>
      <c r="C23" s="78"/>
      <c r="D23" s="78"/>
      <c r="E23" s="78"/>
      <c r="F23" s="78"/>
      <c r="G23" s="78"/>
      <c r="H23" s="79"/>
      <c r="I23" s="79"/>
      <c r="J23" s="79"/>
      <c r="K23" s="79"/>
      <c r="L23" s="79"/>
      <c r="M23" s="79"/>
      <c r="N23" s="79"/>
      <c r="O23" s="79"/>
      <c r="P23" s="80"/>
      <c r="Q23" s="81"/>
      <c r="R23" s="82" t="s">
        <v>95</v>
      </c>
      <c r="S23" s="81" t="s">
        <v>95</v>
      </c>
      <c r="T23" s="81" t="s">
        <v>95</v>
      </c>
      <c r="U23" s="81" t="s">
        <v>96</v>
      </c>
    </row>
    <row r="24" spans="1:22" ht="13.5" customHeight="1" thickBot="1">
      <c r="B24" s="83" t="s">
        <v>97</v>
      </c>
      <c r="C24" s="84"/>
      <c r="D24" s="84"/>
      <c r="E24" s="85"/>
      <c r="F24" s="85"/>
      <c r="G24" s="85"/>
      <c r="H24" s="86"/>
      <c r="I24" s="86"/>
      <c r="J24" s="86"/>
      <c r="K24" s="86"/>
      <c r="L24" s="86"/>
      <c r="M24" s="86"/>
      <c r="N24" s="86"/>
      <c r="O24" s="86"/>
      <c r="P24" s="87"/>
      <c r="Q24" s="87"/>
      <c r="R24" s="88" t="str">
        <f t="shared" ref="R24:T25" si="1">"N/D"</f>
        <v>N/D</v>
      </c>
      <c r="S24" s="88" t="str">
        <f t="shared" si="1"/>
        <v>N/D</v>
      </c>
      <c r="T24" s="88" t="str">
        <f t="shared" si="1"/>
        <v>N/D</v>
      </c>
      <c r="U24" s="89" t="str">
        <f>+IF(ISERR(T24/S24*100),"N/A",T24/S24*100)</f>
        <v>N/A</v>
      </c>
    </row>
    <row r="25" spans="1:22" ht="13.5" customHeight="1" thickBot="1">
      <c r="B25" s="90" t="s">
        <v>98</v>
      </c>
      <c r="C25" s="91"/>
      <c r="D25" s="91"/>
      <c r="E25" s="92"/>
      <c r="F25" s="92"/>
      <c r="G25" s="92"/>
      <c r="H25" s="93"/>
      <c r="I25" s="93"/>
      <c r="J25" s="93"/>
      <c r="K25" s="93"/>
      <c r="L25" s="93"/>
      <c r="M25" s="93"/>
      <c r="N25" s="93"/>
      <c r="O25" s="93"/>
      <c r="P25" s="94"/>
      <c r="Q25" s="94"/>
      <c r="R25" s="88" t="str">
        <f t="shared" si="1"/>
        <v>N/D</v>
      </c>
      <c r="S25" s="88" t="str">
        <f t="shared" si="1"/>
        <v>N/D</v>
      </c>
      <c r="T25" s="88" t="str">
        <f t="shared" si="1"/>
        <v>N/D</v>
      </c>
      <c r="U25" s="89" t="str">
        <f>+IF(ISERR(T25/S25*100),"N/A",T25/S25*100)</f>
        <v>N/A</v>
      </c>
    </row>
    <row r="26" spans="1:22" ht="14.85" customHeight="1" thickTop="1" thickBot="1">
      <c r="B26" s="13" t="s">
        <v>99</v>
      </c>
      <c r="C26" s="14"/>
      <c r="D26" s="14"/>
      <c r="E26" s="14"/>
      <c r="F26" s="14"/>
      <c r="G26" s="14"/>
      <c r="H26" s="15"/>
      <c r="I26" s="15"/>
      <c r="J26" s="15"/>
      <c r="K26" s="15"/>
      <c r="L26" s="15"/>
      <c r="M26" s="15"/>
      <c r="N26" s="15"/>
      <c r="O26" s="15"/>
      <c r="P26" s="15"/>
      <c r="Q26" s="15"/>
      <c r="R26" s="15"/>
      <c r="S26" s="15"/>
      <c r="T26" s="15"/>
      <c r="U26" s="16"/>
    </row>
    <row r="27" spans="1:22" ht="44.25" customHeight="1" thickTop="1">
      <c r="B27" s="95" t="s">
        <v>100</v>
      </c>
      <c r="C27" s="97"/>
      <c r="D27" s="97"/>
      <c r="E27" s="97"/>
      <c r="F27" s="97"/>
      <c r="G27" s="97"/>
      <c r="H27" s="97"/>
      <c r="I27" s="97"/>
      <c r="J27" s="97"/>
      <c r="K27" s="97"/>
      <c r="L27" s="97"/>
      <c r="M27" s="97"/>
      <c r="N27" s="97"/>
      <c r="O27" s="97"/>
      <c r="P27" s="97"/>
      <c r="Q27" s="97"/>
      <c r="R27" s="97"/>
      <c r="S27" s="97"/>
      <c r="T27" s="97"/>
      <c r="U27" s="96"/>
    </row>
    <row r="28" spans="1:22" ht="34.5" customHeight="1">
      <c r="B28" s="98" t="s">
        <v>246</v>
      </c>
      <c r="C28" s="100"/>
      <c r="D28" s="100"/>
      <c r="E28" s="100"/>
      <c r="F28" s="100"/>
      <c r="G28" s="100"/>
      <c r="H28" s="100"/>
      <c r="I28" s="100"/>
      <c r="J28" s="100"/>
      <c r="K28" s="100"/>
      <c r="L28" s="100"/>
      <c r="M28" s="100"/>
      <c r="N28" s="100"/>
      <c r="O28" s="100"/>
      <c r="P28" s="100"/>
      <c r="Q28" s="100"/>
      <c r="R28" s="100"/>
      <c r="S28" s="100"/>
      <c r="T28" s="100"/>
      <c r="U28" s="99"/>
    </row>
    <row r="29" spans="1:22" ht="43.7" customHeight="1">
      <c r="B29" s="98" t="s">
        <v>247</v>
      </c>
      <c r="C29" s="100"/>
      <c r="D29" s="100"/>
      <c r="E29" s="100"/>
      <c r="F29" s="100"/>
      <c r="G29" s="100"/>
      <c r="H29" s="100"/>
      <c r="I29" s="100"/>
      <c r="J29" s="100"/>
      <c r="K29" s="100"/>
      <c r="L29" s="100"/>
      <c r="M29" s="100"/>
      <c r="N29" s="100"/>
      <c r="O29" s="100"/>
      <c r="P29" s="100"/>
      <c r="Q29" s="100"/>
      <c r="R29" s="100"/>
      <c r="S29" s="100"/>
      <c r="T29" s="100"/>
      <c r="U29" s="99"/>
    </row>
    <row r="30" spans="1:22" ht="78" customHeight="1">
      <c r="B30" s="98" t="s">
        <v>248</v>
      </c>
      <c r="C30" s="100"/>
      <c r="D30" s="100"/>
      <c r="E30" s="100"/>
      <c r="F30" s="100"/>
      <c r="G30" s="100"/>
      <c r="H30" s="100"/>
      <c r="I30" s="100"/>
      <c r="J30" s="100"/>
      <c r="K30" s="100"/>
      <c r="L30" s="100"/>
      <c r="M30" s="100"/>
      <c r="N30" s="100"/>
      <c r="O30" s="100"/>
      <c r="P30" s="100"/>
      <c r="Q30" s="100"/>
      <c r="R30" s="100"/>
      <c r="S30" s="100"/>
      <c r="T30" s="100"/>
      <c r="U30" s="99"/>
    </row>
    <row r="31" spans="1:22" ht="69.95" customHeight="1">
      <c r="B31" s="98" t="s">
        <v>249</v>
      </c>
      <c r="C31" s="100"/>
      <c r="D31" s="100"/>
      <c r="E31" s="100"/>
      <c r="F31" s="100"/>
      <c r="G31" s="100"/>
      <c r="H31" s="100"/>
      <c r="I31" s="100"/>
      <c r="J31" s="100"/>
      <c r="K31" s="100"/>
      <c r="L31" s="100"/>
      <c r="M31" s="100"/>
      <c r="N31" s="100"/>
      <c r="O31" s="100"/>
      <c r="P31" s="100"/>
      <c r="Q31" s="100"/>
      <c r="R31" s="100"/>
      <c r="S31" s="100"/>
      <c r="T31" s="100"/>
      <c r="U31" s="99"/>
    </row>
    <row r="32" spans="1:22" ht="62.85" customHeight="1">
      <c r="B32" s="98" t="s">
        <v>250</v>
      </c>
      <c r="C32" s="100"/>
      <c r="D32" s="100"/>
      <c r="E32" s="100"/>
      <c r="F32" s="100"/>
      <c r="G32" s="100"/>
      <c r="H32" s="100"/>
      <c r="I32" s="100"/>
      <c r="J32" s="100"/>
      <c r="K32" s="100"/>
      <c r="L32" s="100"/>
      <c r="M32" s="100"/>
      <c r="N32" s="100"/>
      <c r="O32" s="100"/>
      <c r="P32" s="100"/>
      <c r="Q32" s="100"/>
      <c r="R32" s="100"/>
      <c r="S32" s="100"/>
      <c r="T32" s="100"/>
      <c r="U32" s="99"/>
    </row>
    <row r="33" spans="2:21" ht="42.2" customHeight="1">
      <c r="B33" s="98" t="s">
        <v>251</v>
      </c>
      <c r="C33" s="100"/>
      <c r="D33" s="100"/>
      <c r="E33" s="100"/>
      <c r="F33" s="100"/>
      <c r="G33" s="100"/>
      <c r="H33" s="100"/>
      <c r="I33" s="100"/>
      <c r="J33" s="100"/>
      <c r="K33" s="100"/>
      <c r="L33" s="100"/>
      <c r="M33" s="100"/>
      <c r="N33" s="100"/>
      <c r="O33" s="100"/>
      <c r="P33" s="100"/>
      <c r="Q33" s="100"/>
      <c r="R33" s="100"/>
      <c r="S33" s="100"/>
      <c r="T33" s="100"/>
      <c r="U33" s="99"/>
    </row>
    <row r="34" spans="2:21" ht="52.35" customHeight="1">
      <c r="B34" s="98" t="s">
        <v>252</v>
      </c>
      <c r="C34" s="100"/>
      <c r="D34" s="100"/>
      <c r="E34" s="100"/>
      <c r="F34" s="100"/>
      <c r="G34" s="100"/>
      <c r="H34" s="100"/>
      <c r="I34" s="100"/>
      <c r="J34" s="100"/>
      <c r="K34" s="100"/>
      <c r="L34" s="100"/>
      <c r="M34" s="100"/>
      <c r="N34" s="100"/>
      <c r="O34" s="100"/>
      <c r="P34" s="100"/>
      <c r="Q34" s="100"/>
      <c r="R34" s="100"/>
      <c r="S34" s="100"/>
      <c r="T34" s="100"/>
      <c r="U34" s="99"/>
    </row>
    <row r="35" spans="2:21" ht="85.5" customHeight="1">
      <c r="B35" s="98" t="s">
        <v>253</v>
      </c>
      <c r="C35" s="100"/>
      <c r="D35" s="100"/>
      <c r="E35" s="100"/>
      <c r="F35" s="100"/>
      <c r="G35" s="100"/>
      <c r="H35" s="100"/>
      <c r="I35" s="100"/>
      <c r="J35" s="100"/>
      <c r="K35" s="100"/>
      <c r="L35" s="100"/>
      <c r="M35" s="100"/>
      <c r="N35" s="100"/>
      <c r="O35" s="100"/>
      <c r="P35" s="100"/>
      <c r="Q35" s="100"/>
      <c r="R35" s="100"/>
      <c r="S35" s="100"/>
      <c r="T35" s="100"/>
      <c r="U35" s="99"/>
    </row>
    <row r="36" spans="2:21" ht="59.45" customHeight="1">
      <c r="B36" s="98" t="s">
        <v>254</v>
      </c>
      <c r="C36" s="100"/>
      <c r="D36" s="100"/>
      <c r="E36" s="100"/>
      <c r="F36" s="100"/>
      <c r="G36" s="100"/>
      <c r="H36" s="100"/>
      <c r="I36" s="100"/>
      <c r="J36" s="100"/>
      <c r="K36" s="100"/>
      <c r="L36" s="100"/>
      <c r="M36" s="100"/>
      <c r="N36" s="100"/>
      <c r="O36" s="100"/>
      <c r="P36" s="100"/>
      <c r="Q36" s="100"/>
      <c r="R36" s="100"/>
      <c r="S36" s="100"/>
      <c r="T36" s="100"/>
      <c r="U36" s="99"/>
    </row>
    <row r="37" spans="2:21" ht="65.45" customHeight="1" thickBot="1">
      <c r="B37" s="101" t="s">
        <v>255</v>
      </c>
      <c r="C37" s="103"/>
      <c r="D37" s="103"/>
      <c r="E37" s="103"/>
      <c r="F37" s="103"/>
      <c r="G37" s="103"/>
      <c r="H37" s="103"/>
      <c r="I37" s="103"/>
      <c r="J37" s="103"/>
      <c r="K37" s="103"/>
      <c r="L37" s="103"/>
      <c r="M37" s="103"/>
      <c r="N37" s="103"/>
      <c r="O37" s="103"/>
      <c r="P37" s="103"/>
      <c r="Q37" s="103"/>
      <c r="R37" s="103"/>
      <c r="S37" s="103"/>
      <c r="T37" s="103"/>
      <c r="U37" s="102"/>
    </row>
  </sheetData>
  <mergeCells count="64">
    <mergeCell ref="B34:U34"/>
    <mergeCell ref="B35:U35"/>
    <mergeCell ref="B36:U36"/>
    <mergeCell ref="B37:U37"/>
    <mergeCell ref="B28:U28"/>
    <mergeCell ref="B29:U29"/>
    <mergeCell ref="B30:U30"/>
    <mergeCell ref="B31:U31"/>
    <mergeCell ref="B32:U32"/>
    <mergeCell ref="B33:U33"/>
    <mergeCell ref="C20:H20"/>
    <mergeCell ref="I20:K20"/>
    <mergeCell ref="L20:O20"/>
    <mergeCell ref="B24:D24"/>
    <mergeCell ref="B25:D25"/>
    <mergeCell ref="B27:U27"/>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C25DF-E9EC-4723-A0FF-01E1316A0AC4}">
  <sheetPr>
    <tabColor indexed="11"/>
    <pageSetUpPr fitToPage="1"/>
  </sheetPr>
  <dimension ref="A1:AH33"/>
  <sheetViews>
    <sheetView view="pageBreakPreview" zoomScale="80" zoomScaleNormal="80" zoomScaleSheetLayoutView="80" workbookViewId="0">
      <selection activeCell="B2" sqref="B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256</v>
      </c>
      <c r="D4" s="19" t="s">
        <v>257</v>
      </c>
      <c r="E4" s="19"/>
      <c r="F4" s="19"/>
      <c r="G4" s="19"/>
      <c r="H4" s="19"/>
      <c r="I4" s="20"/>
      <c r="J4" s="21" t="s">
        <v>9</v>
      </c>
      <c r="K4" s="22" t="s">
        <v>10</v>
      </c>
      <c r="L4" s="23" t="s">
        <v>1</v>
      </c>
      <c r="M4" s="23"/>
      <c r="N4" s="23"/>
      <c r="O4" s="23"/>
      <c r="P4" s="21" t="s">
        <v>11</v>
      </c>
      <c r="Q4" s="23" t="s">
        <v>12</v>
      </c>
      <c r="R4" s="23"/>
      <c r="S4" s="21" t="s">
        <v>13</v>
      </c>
      <c r="T4" s="23" t="s">
        <v>178</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259</v>
      </c>
      <c r="Q6" s="29"/>
      <c r="R6" s="33"/>
      <c r="S6" s="32" t="s">
        <v>22</v>
      </c>
      <c r="T6" s="29" t="s">
        <v>260</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261</v>
      </c>
      <c r="D11" s="62"/>
      <c r="E11" s="62"/>
      <c r="F11" s="62"/>
      <c r="G11" s="62"/>
      <c r="H11" s="62"/>
      <c r="I11" s="62" t="s">
        <v>262</v>
      </c>
      <c r="J11" s="62"/>
      <c r="K11" s="62"/>
      <c r="L11" s="62" t="s">
        <v>263</v>
      </c>
      <c r="M11" s="62"/>
      <c r="N11" s="62"/>
      <c r="O11" s="62"/>
      <c r="P11" s="63" t="s">
        <v>60</v>
      </c>
      <c r="Q11" s="63" t="s">
        <v>43</v>
      </c>
      <c r="R11" s="63">
        <v>78.69</v>
      </c>
      <c r="S11" s="63" t="s">
        <v>44</v>
      </c>
      <c r="T11" s="63" t="s">
        <v>44</v>
      </c>
      <c r="U11" s="65" t="str">
        <f t="shared" ref="U11:U18" si="0">IF(ISERR(T11/S11*100),"N/A",T11/S11*100)</f>
        <v>N/A</v>
      </c>
    </row>
    <row r="12" spans="1:34" ht="75" customHeight="1" thickTop="1">
      <c r="A12" s="60"/>
      <c r="B12" s="61" t="s">
        <v>53</v>
      </c>
      <c r="C12" s="62" t="s">
        <v>264</v>
      </c>
      <c r="D12" s="62"/>
      <c r="E12" s="62"/>
      <c r="F12" s="62"/>
      <c r="G12" s="62"/>
      <c r="H12" s="62"/>
      <c r="I12" s="62" t="s">
        <v>265</v>
      </c>
      <c r="J12" s="62"/>
      <c r="K12" s="62"/>
      <c r="L12" s="62" t="s">
        <v>266</v>
      </c>
      <c r="M12" s="62"/>
      <c r="N12" s="62"/>
      <c r="O12" s="62"/>
      <c r="P12" s="63" t="s">
        <v>267</v>
      </c>
      <c r="Q12" s="63" t="s">
        <v>43</v>
      </c>
      <c r="R12" s="63">
        <v>7</v>
      </c>
      <c r="S12" s="63" t="s">
        <v>44</v>
      </c>
      <c r="T12" s="63" t="s">
        <v>44</v>
      </c>
      <c r="U12" s="65" t="str">
        <f t="shared" si="0"/>
        <v>N/A</v>
      </c>
    </row>
    <row r="13" spans="1:34" ht="75" customHeight="1" thickBot="1">
      <c r="A13" s="60"/>
      <c r="B13" s="66" t="s">
        <v>45</v>
      </c>
      <c r="C13" s="67" t="s">
        <v>45</v>
      </c>
      <c r="D13" s="67"/>
      <c r="E13" s="67"/>
      <c r="F13" s="67"/>
      <c r="G13" s="67"/>
      <c r="H13" s="67"/>
      <c r="I13" s="67" t="s">
        <v>268</v>
      </c>
      <c r="J13" s="67"/>
      <c r="K13" s="67"/>
      <c r="L13" s="67" t="s">
        <v>269</v>
      </c>
      <c r="M13" s="67"/>
      <c r="N13" s="67"/>
      <c r="O13" s="67"/>
      <c r="P13" s="68" t="s">
        <v>60</v>
      </c>
      <c r="Q13" s="68" t="s">
        <v>43</v>
      </c>
      <c r="R13" s="68">
        <v>0.7</v>
      </c>
      <c r="S13" s="68" t="s">
        <v>44</v>
      </c>
      <c r="T13" s="68" t="s">
        <v>44</v>
      </c>
      <c r="U13" s="69" t="str">
        <f t="shared" si="0"/>
        <v>N/A</v>
      </c>
    </row>
    <row r="14" spans="1:34" ht="75" customHeight="1" thickTop="1">
      <c r="A14" s="60"/>
      <c r="B14" s="61" t="s">
        <v>63</v>
      </c>
      <c r="C14" s="62" t="s">
        <v>270</v>
      </c>
      <c r="D14" s="62"/>
      <c r="E14" s="62"/>
      <c r="F14" s="62"/>
      <c r="G14" s="62"/>
      <c r="H14" s="62"/>
      <c r="I14" s="62" t="s">
        <v>271</v>
      </c>
      <c r="J14" s="62"/>
      <c r="K14" s="62"/>
      <c r="L14" s="62" t="s">
        <v>272</v>
      </c>
      <c r="M14" s="62"/>
      <c r="N14" s="62"/>
      <c r="O14" s="62"/>
      <c r="P14" s="63" t="s">
        <v>60</v>
      </c>
      <c r="Q14" s="63" t="s">
        <v>273</v>
      </c>
      <c r="R14" s="63">
        <v>85.01</v>
      </c>
      <c r="S14" s="63">
        <v>74.02</v>
      </c>
      <c r="T14" s="63">
        <v>73.34</v>
      </c>
      <c r="U14" s="65">
        <f t="shared" si="0"/>
        <v>99.081329370440429</v>
      </c>
    </row>
    <row r="15" spans="1:34" ht="75" customHeight="1" thickBot="1">
      <c r="A15" s="60"/>
      <c r="B15" s="66" t="s">
        <v>45</v>
      </c>
      <c r="C15" s="67" t="s">
        <v>274</v>
      </c>
      <c r="D15" s="67"/>
      <c r="E15" s="67"/>
      <c r="F15" s="67"/>
      <c r="G15" s="67"/>
      <c r="H15" s="67"/>
      <c r="I15" s="67" t="s">
        <v>275</v>
      </c>
      <c r="J15" s="67"/>
      <c r="K15" s="67"/>
      <c r="L15" s="67" t="s">
        <v>276</v>
      </c>
      <c r="M15" s="67"/>
      <c r="N15" s="67"/>
      <c r="O15" s="67"/>
      <c r="P15" s="68" t="s">
        <v>60</v>
      </c>
      <c r="Q15" s="68" t="s">
        <v>273</v>
      </c>
      <c r="R15" s="68">
        <v>12.17</v>
      </c>
      <c r="S15" s="68">
        <v>12.01</v>
      </c>
      <c r="T15" s="68">
        <v>12.59</v>
      </c>
      <c r="U15" s="69">
        <f t="shared" si="0"/>
        <v>104.82930890924229</v>
      </c>
    </row>
    <row r="16" spans="1:34" ht="75" customHeight="1" thickTop="1">
      <c r="A16" s="60"/>
      <c r="B16" s="61" t="s">
        <v>79</v>
      </c>
      <c r="C16" s="62" t="s">
        <v>277</v>
      </c>
      <c r="D16" s="62"/>
      <c r="E16" s="62"/>
      <c r="F16" s="62"/>
      <c r="G16" s="62"/>
      <c r="H16" s="62"/>
      <c r="I16" s="62" t="s">
        <v>278</v>
      </c>
      <c r="J16" s="62"/>
      <c r="K16" s="62"/>
      <c r="L16" s="62" t="s">
        <v>279</v>
      </c>
      <c r="M16" s="62"/>
      <c r="N16" s="62"/>
      <c r="O16" s="62"/>
      <c r="P16" s="63" t="s">
        <v>60</v>
      </c>
      <c r="Q16" s="63" t="s">
        <v>83</v>
      </c>
      <c r="R16" s="63">
        <v>93.7</v>
      </c>
      <c r="S16" s="63">
        <v>94.42</v>
      </c>
      <c r="T16" s="63">
        <v>97.31</v>
      </c>
      <c r="U16" s="65">
        <f t="shared" si="0"/>
        <v>103.0607922050413</v>
      </c>
    </row>
    <row r="17" spans="1:22" ht="75" customHeight="1">
      <c r="A17" s="60"/>
      <c r="B17" s="66" t="s">
        <v>45</v>
      </c>
      <c r="C17" s="67" t="s">
        <v>280</v>
      </c>
      <c r="D17" s="67"/>
      <c r="E17" s="67"/>
      <c r="F17" s="67"/>
      <c r="G17" s="67"/>
      <c r="H17" s="67"/>
      <c r="I17" s="67" t="s">
        <v>281</v>
      </c>
      <c r="J17" s="67"/>
      <c r="K17" s="67"/>
      <c r="L17" s="67" t="s">
        <v>282</v>
      </c>
      <c r="M17" s="67"/>
      <c r="N17" s="67"/>
      <c r="O17" s="67"/>
      <c r="P17" s="68" t="s">
        <v>60</v>
      </c>
      <c r="Q17" s="68" t="s">
        <v>283</v>
      </c>
      <c r="R17" s="68">
        <v>95</v>
      </c>
      <c r="S17" s="68">
        <v>95</v>
      </c>
      <c r="T17" s="68">
        <v>96.66</v>
      </c>
      <c r="U17" s="69">
        <f t="shared" si="0"/>
        <v>101.74736842105263</v>
      </c>
    </row>
    <row r="18" spans="1:22" ht="75" customHeight="1" thickBot="1">
      <c r="A18" s="60"/>
      <c r="B18" s="66" t="s">
        <v>45</v>
      </c>
      <c r="C18" s="67" t="s">
        <v>284</v>
      </c>
      <c r="D18" s="67"/>
      <c r="E18" s="67"/>
      <c r="F18" s="67"/>
      <c r="G18" s="67"/>
      <c r="H18" s="67"/>
      <c r="I18" s="67" t="s">
        <v>285</v>
      </c>
      <c r="J18" s="67"/>
      <c r="K18" s="67"/>
      <c r="L18" s="67" t="s">
        <v>286</v>
      </c>
      <c r="M18" s="67"/>
      <c r="N18" s="67"/>
      <c r="O18" s="67"/>
      <c r="P18" s="68" t="s">
        <v>60</v>
      </c>
      <c r="Q18" s="68" t="s">
        <v>273</v>
      </c>
      <c r="R18" s="68">
        <v>70.19</v>
      </c>
      <c r="S18" s="68">
        <v>79.12</v>
      </c>
      <c r="T18" s="68">
        <v>82.57</v>
      </c>
      <c r="U18" s="69">
        <f t="shared" si="0"/>
        <v>104.36046511627906</v>
      </c>
    </row>
    <row r="19" spans="1:22" ht="22.5" customHeight="1" thickTop="1" thickBot="1">
      <c r="B19" s="13" t="s">
        <v>90</v>
      </c>
      <c r="C19" s="14"/>
      <c r="D19" s="14"/>
      <c r="E19" s="14"/>
      <c r="F19" s="14"/>
      <c r="G19" s="14"/>
      <c r="H19" s="15"/>
      <c r="I19" s="15"/>
      <c r="J19" s="15"/>
      <c r="K19" s="15"/>
      <c r="L19" s="15"/>
      <c r="M19" s="15"/>
      <c r="N19" s="15"/>
      <c r="O19" s="15"/>
      <c r="P19" s="15"/>
      <c r="Q19" s="15"/>
      <c r="R19" s="15"/>
      <c r="S19" s="15"/>
      <c r="T19" s="15"/>
      <c r="U19" s="16"/>
      <c r="V19" s="70"/>
    </row>
    <row r="20" spans="1:22" ht="26.25" customHeight="1" thickTop="1">
      <c r="B20" s="71"/>
      <c r="C20" s="72"/>
      <c r="D20" s="72"/>
      <c r="E20" s="72"/>
      <c r="F20" s="72"/>
      <c r="G20" s="72"/>
      <c r="H20" s="73"/>
      <c r="I20" s="73"/>
      <c r="J20" s="73"/>
      <c r="K20" s="73"/>
      <c r="L20" s="73"/>
      <c r="M20" s="73"/>
      <c r="N20" s="73"/>
      <c r="O20" s="73"/>
      <c r="P20" s="74"/>
      <c r="Q20" s="75"/>
      <c r="R20" s="76" t="s">
        <v>91</v>
      </c>
      <c r="S20" s="44" t="s">
        <v>92</v>
      </c>
      <c r="T20" s="76" t="s">
        <v>93</v>
      </c>
      <c r="U20" s="44" t="s">
        <v>94</v>
      </c>
    </row>
    <row r="21" spans="1:22" ht="26.25" customHeight="1" thickBot="1">
      <c r="B21" s="77"/>
      <c r="C21" s="78"/>
      <c r="D21" s="78"/>
      <c r="E21" s="78"/>
      <c r="F21" s="78"/>
      <c r="G21" s="78"/>
      <c r="H21" s="79"/>
      <c r="I21" s="79"/>
      <c r="J21" s="79"/>
      <c r="K21" s="79"/>
      <c r="L21" s="79"/>
      <c r="M21" s="79"/>
      <c r="N21" s="79"/>
      <c r="O21" s="79"/>
      <c r="P21" s="80"/>
      <c r="Q21" s="81"/>
      <c r="R21" s="82" t="s">
        <v>95</v>
      </c>
      <c r="S21" s="81" t="s">
        <v>95</v>
      </c>
      <c r="T21" s="81" t="s">
        <v>95</v>
      </c>
      <c r="U21" s="81" t="s">
        <v>96</v>
      </c>
    </row>
    <row r="22" spans="1:22" ht="13.5" customHeight="1" thickBot="1">
      <c r="B22" s="83" t="s">
        <v>97</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c r="B23" s="90" t="s">
        <v>98</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c r="B24" s="13" t="s">
        <v>99</v>
      </c>
      <c r="C24" s="14"/>
      <c r="D24" s="14"/>
      <c r="E24" s="14"/>
      <c r="F24" s="14"/>
      <c r="G24" s="14"/>
      <c r="H24" s="15"/>
      <c r="I24" s="15"/>
      <c r="J24" s="15"/>
      <c r="K24" s="15"/>
      <c r="L24" s="15"/>
      <c r="M24" s="15"/>
      <c r="N24" s="15"/>
      <c r="O24" s="15"/>
      <c r="P24" s="15"/>
      <c r="Q24" s="15"/>
      <c r="R24" s="15"/>
      <c r="S24" s="15"/>
      <c r="T24" s="15"/>
      <c r="U24" s="16"/>
    </row>
    <row r="25" spans="1:22" ht="44.25" customHeight="1" thickTop="1">
      <c r="B25" s="95" t="s">
        <v>100</v>
      </c>
      <c r="C25" s="97"/>
      <c r="D25" s="97"/>
      <c r="E25" s="97"/>
      <c r="F25" s="97"/>
      <c r="G25" s="97"/>
      <c r="H25" s="97"/>
      <c r="I25" s="97"/>
      <c r="J25" s="97"/>
      <c r="K25" s="97"/>
      <c r="L25" s="97"/>
      <c r="M25" s="97"/>
      <c r="N25" s="97"/>
      <c r="O25" s="97"/>
      <c r="P25" s="97"/>
      <c r="Q25" s="97"/>
      <c r="R25" s="97"/>
      <c r="S25" s="97"/>
      <c r="T25" s="97"/>
      <c r="U25" s="96"/>
    </row>
    <row r="26" spans="1:22" ht="34.5" customHeight="1">
      <c r="B26" s="98" t="s">
        <v>287</v>
      </c>
      <c r="C26" s="100"/>
      <c r="D26" s="100"/>
      <c r="E26" s="100"/>
      <c r="F26" s="100"/>
      <c r="G26" s="100"/>
      <c r="H26" s="100"/>
      <c r="I26" s="100"/>
      <c r="J26" s="100"/>
      <c r="K26" s="100"/>
      <c r="L26" s="100"/>
      <c r="M26" s="100"/>
      <c r="N26" s="100"/>
      <c r="O26" s="100"/>
      <c r="P26" s="100"/>
      <c r="Q26" s="100"/>
      <c r="R26" s="100"/>
      <c r="S26" s="100"/>
      <c r="T26" s="100"/>
      <c r="U26" s="99"/>
    </row>
    <row r="27" spans="1:22" ht="34.5" customHeight="1">
      <c r="B27" s="98" t="s">
        <v>288</v>
      </c>
      <c r="C27" s="100"/>
      <c r="D27" s="100"/>
      <c r="E27" s="100"/>
      <c r="F27" s="100"/>
      <c r="G27" s="100"/>
      <c r="H27" s="100"/>
      <c r="I27" s="100"/>
      <c r="J27" s="100"/>
      <c r="K27" s="100"/>
      <c r="L27" s="100"/>
      <c r="M27" s="100"/>
      <c r="N27" s="100"/>
      <c r="O27" s="100"/>
      <c r="P27" s="100"/>
      <c r="Q27" s="100"/>
      <c r="R27" s="100"/>
      <c r="S27" s="100"/>
      <c r="T27" s="100"/>
      <c r="U27" s="99"/>
    </row>
    <row r="28" spans="1:22" ht="34.5" customHeight="1">
      <c r="B28" s="98" t="s">
        <v>289</v>
      </c>
      <c r="C28" s="100"/>
      <c r="D28" s="100"/>
      <c r="E28" s="100"/>
      <c r="F28" s="100"/>
      <c r="G28" s="100"/>
      <c r="H28" s="100"/>
      <c r="I28" s="100"/>
      <c r="J28" s="100"/>
      <c r="K28" s="100"/>
      <c r="L28" s="100"/>
      <c r="M28" s="100"/>
      <c r="N28" s="100"/>
      <c r="O28" s="100"/>
      <c r="P28" s="100"/>
      <c r="Q28" s="100"/>
      <c r="R28" s="100"/>
      <c r="S28" s="100"/>
      <c r="T28" s="100"/>
      <c r="U28" s="99"/>
    </row>
    <row r="29" spans="1:22" ht="75.75" customHeight="1">
      <c r="B29" s="98" t="s">
        <v>290</v>
      </c>
      <c r="C29" s="100"/>
      <c r="D29" s="100"/>
      <c r="E29" s="100"/>
      <c r="F29" s="100"/>
      <c r="G29" s="100"/>
      <c r="H29" s="100"/>
      <c r="I29" s="100"/>
      <c r="J29" s="100"/>
      <c r="K29" s="100"/>
      <c r="L29" s="100"/>
      <c r="M29" s="100"/>
      <c r="N29" s="100"/>
      <c r="O29" s="100"/>
      <c r="P29" s="100"/>
      <c r="Q29" s="100"/>
      <c r="R29" s="100"/>
      <c r="S29" s="100"/>
      <c r="T29" s="100"/>
      <c r="U29" s="99"/>
    </row>
    <row r="30" spans="1:22" ht="55.35" customHeight="1">
      <c r="B30" s="98" t="s">
        <v>291</v>
      </c>
      <c r="C30" s="100"/>
      <c r="D30" s="100"/>
      <c r="E30" s="100"/>
      <c r="F30" s="100"/>
      <c r="G30" s="100"/>
      <c r="H30" s="100"/>
      <c r="I30" s="100"/>
      <c r="J30" s="100"/>
      <c r="K30" s="100"/>
      <c r="L30" s="100"/>
      <c r="M30" s="100"/>
      <c r="N30" s="100"/>
      <c r="O30" s="100"/>
      <c r="P30" s="100"/>
      <c r="Q30" s="100"/>
      <c r="R30" s="100"/>
      <c r="S30" s="100"/>
      <c r="T30" s="100"/>
      <c r="U30" s="99"/>
    </row>
    <row r="31" spans="1:22" ht="44.45" customHeight="1">
      <c r="B31" s="98" t="s">
        <v>292</v>
      </c>
      <c r="C31" s="100"/>
      <c r="D31" s="100"/>
      <c r="E31" s="100"/>
      <c r="F31" s="100"/>
      <c r="G31" s="100"/>
      <c r="H31" s="100"/>
      <c r="I31" s="100"/>
      <c r="J31" s="100"/>
      <c r="K31" s="100"/>
      <c r="L31" s="100"/>
      <c r="M31" s="100"/>
      <c r="N31" s="100"/>
      <c r="O31" s="100"/>
      <c r="P31" s="100"/>
      <c r="Q31" s="100"/>
      <c r="R31" s="100"/>
      <c r="S31" s="100"/>
      <c r="T31" s="100"/>
      <c r="U31" s="99"/>
    </row>
    <row r="32" spans="1:22" ht="75.2" customHeight="1">
      <c r="B32" s="98" t="s">
        <v>293</v>
      </c>
      <c r="C32" s="100"/>
      <c r="D32" s="100"/>
      <c r="E32" s="100"/>
      <c r="F32" s="100"/>
      <c r="G32" s="100"/>
      <c r="H32" s="100"/>
      <c r="I32" s="100"/>
      <c r="J32" s="100"/>
      <c r="K32" s="100"/>
      <c r="L32" s="100"/>
      <c r="M32" s="100"/>
      <c r="N32" s="100"/>
      <c r="O32" s="100"/>
      <c r="P32" s="100"/>
      <c r="Q32" s="100"/>
      <c r="R32" s="100"/>
      <c r="S32" s="100"/>
      <c r="T32" s="100"/>
      <c r="U32" s="99"/>
    </row>
    <row r="33" spans="2:21" ht="86.25" customHeight="1" thickBot="1">
      <c r="B33" s="101" t="s">
        <v>294</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8693A-DCA6-4A26-AB73-D4F06DB9D66D}">
  <sheetPr>
    <tabColor indexed="11"/>
    <pageSetUpPr fitToPage="1"/>
  </sheetPr>
  <dimension ref="A1:AH55"/>
  <sheetViews>
    <sheetView view="pageBreakPreview" zoomScale="80" zoomScaleNormal="80" zoomScaleSheetLayoutView="80" workbookViewId="0">
      <selection activeCell="I4" sqref="I4"/>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295</v>
      </c>
      <c r="D4" s="19" t="s">
        <v>296</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297</v>
      </c>
      <c r="D11" s="62"/>
      <c r="E11" s="62"/>
      <c r="F11" s="62"/>
      <c r="G11" s="62"/>
      <c r="H11" s="62"/>
      <c r="I11" s="62" t="s">
        <v>40</v>
      </c>
      <c r="J11" s="62"/>
      <c r="K11" s="62"/>
      <c r="L11" s="62" t="s">
        <v>41</v>
      </c>
      <c r="M11" s="62"/>
      <c r="N11" s="62"/>
      <c r="O11" s="62"/>
      <c r="P11" s="63" t="s">
        <v>298</v>
      </c>
      <c r="Q11" s="63" t="s">
        <v>43</v>
      </c>
      <c r="R11" s="64">
        <v>78.11</v>
      </c>
      <c r="S11" s="64" t="s">
        <v>44</v>
      </c>
      <c r="T11" s="64" t="s">
        <v>44</v>
      </c>
      <c r="U11" s="65" t="str">
        <f>IF(ISERR(T11/S11*100),"N/A",T11/S11*100)</f>
        <v>N/A</v>
      </c>
    </row>
    <row r="12" spans="1:34" ht="75" customHeight="1" thickTop="1" thickBot="1">
      <c r="A12" s="60"/>
      <c r="B12" s="61" t="s">
        <v>53</v>
      </c>
      <c r="C12" s="62" t="s">
        <v>299</v>
      </c>
      <c r="D12" s="62"/>
      <c r="E12" s="62"/>
      <c r="F12" s="62"/>
      <c r="G12" s="62"/>
      <c r="H12" s="62"/>
      <c r="I12" s="62" t="s">
        <v>300</v>
      </c>
      <c r="J12" s="62"/>
      <c r="K12" s="62"/>
      <c r="L12" s="62" t="s">
        <v>301</v>
      </c>
      <c r="M12" s="62"/>
      <c r="N12" s="62"/>
      <c r="O12" s="62"/>
      <c r="P12" s="63" t="s">
        <v>302</v>
      </c>
      <c r="Q12" s="63" t="s">
        <v>43</v>
      </c>
      <c r="R12" s="64">
        <v>751.74</v>
      </c>
      <c r="S12" s="64" t="s">
        <v>44</v>
      </c>
      <c r="T12" s="64" t="s">
        <v>44</v>
      </c>
      <c r="U12" s="65" t="str">
        <f>IF(ISERR((S12-T12)*100/S12+100),"N/A",(S12-T12)*100/S12+100)</f>
        <v>N/A</v>
      </c>
    </row>
    <row r="13" spans="1:34" ht="75" customHeight="1" thickTop="1">
      <c r="A13" s="60"/>
      <c r="B13" s="61" t="s">
        <v>63</v>
      </c>
      <c r="C13" s="62" t="s">
        <v>303</v>
      </c>
      <c r="D13" s="62"/>
      <c r="E13" s="62"/>
      <c r="F13" s="62"/>
      <c r="G13" s="62"/>
      <c r="H13" s="62"/>
      <c r="I13" s="62" t="s">
        <v>304</v>
      </c>
      <c r="J13" s="62"/>
      <c r="K13" s="62"/>
      <c r="L13" s="62" t="s">
        <v>305</v>
      </c>
      <c r="M13" s="62"/>
      <c r="N13" s="62"/>
      <c r="O13" s="62"/>
      <c r="P13" s="63" t="s">
        <v>306</v>
      </c>
      <c r="Q13" s="63" t="s">
        <v>206</v>
      </c>
      <c r="R13" s="63">
        <v>44.9</v>
      </c>
      <c r="S13" s="63">
        <v>44.9</v>
      </c>
      <c r="T13" s="63">
        <v>52.04</v>
      </c>
      <c r="U13" s="65">
        <f>IF(ISERR((S13-T13)*100/S13+100),"N/A",(S13-T13)*100/S13+100)</f>
        <v>84.097995545657014</v>
      </c>
    </row>
    <row r="14" spans="1:34" ht="75" customHeight="1">
      <c r="A14" s="60"/>
      <c r="B14" s="66" t="s">
        <v>45</v>
      </c>
      <c r="C14" s="67" t="s">
        <v>307</v>
      </c>
      <c r="D14" s="67"/>
      <c r="E14" s="67"/>
      <c r="F14" s="67"/>
      <c r="G14" s="67"/>
      <c r="H14" s="67"/>
      <c r="I14" s="67" t="s">
        <v>308</v>
      </c>
      <c r="J14" s="67"/>
      <c r="K14" s="67"/>
      <c r="L14" s="67" t="s">
        <v>309</v>
      </c>
      <c r="M14" s="67"/>
      <c r="N14" s="67"/>
      <c r="O14" s="67"/>
      <c r="P14" s="68" t="s">
        <v>60</v>
      </c>
      <c r="Q14" s="68" t="s">
        <v>310</v>
      </c>
      <c r="R14" s="104">
        <v>87</v>
      </c>
      <c r="S14" s="104">
        <v>87</v>
      </c>
      <c r="T14" s="104">
        <v>83.06</v>
      </c>
      <c r="U14" s="69">
        <f>IF(ISERR(T14/S14*100),"N/A",T14/S14*100)</f>
        <v>95.471264367816104</v>
      </c>
    </row>
    <row r="15" spans="1:34" ht="75" customHeight="1">
      <c r="A15" s="60"/>
      <c r="B15" s="66" t="s">
        <v>45</v>
      </c>
      <c r="C15" s="67" t="s">
        <v>45</v>
      </c>
      <c r="D15" s="67"/>
      <c r="E15" s="67"/>
      <c r="F15" s="67"/>
      <c r="G15" s="67"/>
      <c r="H15" s="67"/>
      <c r="I15" s="67" t="s">
        <v>311</v>
      </c>
      <c r="J15" s="67"/>
      <c r="K15" s="67"/>
      <c r="L15" s="67" t="s">
        <v>312</v>
      </c>
      <c r="M15" s="67"/>
      <c r="N15" s="67"/>
      <c r="O15" s="67"/>
      <c r="P15" s="68" t="s">
        <v>60</v>
      </c>
      <c r="Q15" s="68" t="s">
        <v>83</v>
      </c>
      <c r="R15" s="104">
        <v>93</v>
      </c>
      <c r="S15" s="104">
        <v>93</v>
      </c>
      <c r="T15" s="104">
        <v>92.83</v>
      </c>
      <c r="U15" s="69">
        <f>IF(ISERR(T15/S15*100),"N/A",T15/S15*100)</f>
        <v>99.817204301075265</v>
      </c>
    </row>
    <row r="16" spans="1:34" ht="75" customHeight="1">
      <c r="A16" s="60"/>
      <c r="B16" s="66" t="s">
        <v>45</v>
      </c>
      <c r="C16" s="67" t="s">
        <v>313</v>
      </c>
      <c r="D16" s="67"/>
      <c r="E16" s="67"/>
      <c r="F16" s="67"/>
      <c r="G16" s="67"/>
      <c r="H16" s="67"/>
      <c r="I16" s="67" t="s">
        <v>314</v>
      </c>
      <c r="J16" s="67"/>
      <c r="K16" s="67"/>
      <c r="L16" s="67" t="s">
        <v>315</v>
      </c>
      <c r="M16" s="67"/>
      <c r="N16" s="67"/>
      <c r="O16" s="67"/>
      <c r="P16" s="68" t="s">
        <v>316</v>
      </c>
      <c r="Q16" s="68" t="s">
        <v>131</v>
      </c>
      <c r="R16" s="68">
        <v>59.93</v>
      </c>
      <c r="S16" s="68">
        <v>57.66</v>
      </c>
      <c r="T16" s="68">
        <v>60.05</v>
      </c>
      <c r="U16" s="69">
        <f>IF(ISERR(T16/S16*100),"N/A",T16/S16*100)</f>
        <v>104.14498785986819</v>
      </c>
    </row>
    <row r="17" spans="1:22" ht="75" customHeight="1">
      <c r="A17" s="60"/>
      <c r="B17" s="66" t="s">
        <v>45</v>
      </c>
      <c r="C17" s="67" t="s">
        <v>45</v>
      </c>
      <c r="D17" s="67"/>
      <c r="E17" s="67"/>
      <c r="F17" s="67"/>
      <c r="G17" s="67"/>
      <c r="H17" s="67"/>
      <c r="I17" s="67" t="s">
        <v>317</v>
      </c>
      <c r="J17" s="67"/>
      <c r="K17" s="67"/>
      <c r="L17" s="67" t="s">
        <v>318</v>
      </c>
      <c r="M17" s="67"/>
      <c r="N17" s="67"/>
      <c r="O17" s="67"/>
      <c r="P17" s="68" t="s">
        <v>316</v>
      </c>
      <c r="Q17" s="68" t="s">
        <v>131</v>
      </c>
      <c r="R17" s="68">
        <v>62.64</v>
      </c>
      <c r="S17" s="68">
        <v>62.92</v>
      </c>
      <c r="T17" s="68">
        <v>66.58</v>
      </c>
      <c r="U17" s="69">
        <f>IF(ISERR(T17/S17*100),"N/A",T17/S17*100)</f>
        <v>105.81691036236491</v>
      </c>
    </row>
    <row r="18" spans="1:22" ht="75" customHeight="1">
      <c r="A18" s="60"/>
      <c r="B18" s="66" t="s">
        <v>45</v>
      </c>
      <c r="C18" s="67" t="s">
        <v>319</v>
      </c>
      <c r="D18" s="67"/>
      <c r="E18" s="67"/>
      <c r="F18" s="67"/>
      <c r="G18" s="67"/>
      <c r="H18" s="67"/>
      <c r="I18" s="67" t="s">
        <v>320</v>
      </c>
      <c r="J18" s="67"/>
      <c r="K18" s="67"/>
      <c r="L18" s="67" t="s">
        <v>321</v>
      </c>
      <c r="M18" s="67"/>
      <c r="N18" s="67"/>
      <c r="O18" s="67"/>
      <c r="P18" s="68" t="s">
        <v>60</v>
      </c>
      <c r="Q18" s="68" t="s">
        <v>131</v>
      </c>
      <c r="R18" s="68">
        <v>9.0299999999999994</v>
      </c>
      <c r="S18" s="68">
        <v>4.05</v>
      </c>
      <c r="T18" s="68">
        <v>2.73</v>
      </c>
      <c r="U18" s="69">
        <f>IF(ISERR((S18-T18)*100/S18+100),"N/A",(S18-T18)*100/S18+100)</f>
        <v>132.59259259259258</v>
      </c>
    </row>
    <row r="19" spans="1:22" ht="75" customHeight="1">
      <c r="A19" s="60"/>
      <c r="B19" s="66" t="s">
        <v>45</v>
      </c>
      <c r="C19" s="67" t="s">
        <v>45</v>
      </c>
      <c r="D19" s="67"/>
      <c r="E19" s="67"/>
      <c r="F19" s="67"/>
      <c r="G19" s="67"/>
      <c r="H19" s="67"/>
      <c r="I19" s="67" t="s">
        <v>322</v>
      </c>
      <c r="J19" s="67"/>
      <c r="K19" s="67"/>
      <c r="L19" s="67" t="s">
        <v>323</v>
      </c>
      <c r="M19" s="67"/>
      <c r="N19" s="67"/>
      <c r="O19" s="67"/>
      <c r="P19" s="68" t="s">
        <v>60</v>
      </c>
      <c r="Q19" s="68" t="s">
        <v>131</v>
      </c>
      <c r="R19" s="68">
        <v>9.51</v>
      </c>
      <c r="S19" s="68">
        <v>4.6399999999999997</v>
      </c>
      <c r="T19" s="68">
        <v>3.86</v>
      </c>
      <c r="U19" s="69">
        <f>IF(ISERR((S19-T19)*100/S19+100),"N/A",(S19-T19)*100/S19+100)</f>
        <v>116.81034482758621</v>
      </c>
    </row>
    <row r="20" spans="1:22" ht="75" customHeight="1" thickBot="1">
      <c r="A20" s="60"/>
      <c r="B20" s="66" t="s">
        <v>45</v>
      </c>
      <c r="C20" s="67" t="s">
        <v>324</v>
      </c>
      <c r="D20" s="67"/>
      <c r="E20" s="67"/>
      <c r="F20" s="67"/>
      <c r="G20" s="67"/>
      <c r="H20" s="67"/>
      <c r="I20" s="67" t="s">
        <v>325</v>
      </c>
      <c r="J20" s="67"/>
      <c r="K20" s="67"/>
      <c r="L20" s="67" t="s">
        <v>326</v>
      </c>
      <c r="M20" s="67"/>
      <c r="N20" s="67"/>
      <c r="O20" s="67"/>
      <c r="P20" s="68" t="s">
        <v>302</v>
      </c>
      <c r="Q20" s="68" t="s">
        <v>83</v>
      </c>
      <c r="R20" s="68">
        <v>8.56</v>
      </c>
      <c r="S20" s="68">
        <v>8.56</v>
      </c>
      <c r="T20" s="68">
        <v>8.89</v>
      </c>
      <c r="U20" s="69">
        <f>IF(ISERR((S20-T20)*100/S20+100),"N/A",(S20-T20)*100/S20+100)</f>
        <v>96.144859813084111</v>
      </c>
    </row>
    <row r="21" spans="1:22" ht="75" customHeight="1" thickTop="1">
      <c r="A21" s="60"/>
      <c r="B21" s="61" t="s">
        <v>79</v>
      </c>
      <c r="C21" s="62" t="s">
        <v>327</v>
      </c>
      <c r="D21" s="62"/>
      <c r="E21" s="62"/>
      <c r="F21" s="62"/>
      <c r="G21" s="62"/>
      <c r="H21" s="62"/>
      <c r="I21" s="62" t="s">
        <v>328</v>
      </c>
      <c r="J21" s="62"/>
      <c r="K21" s="62"/>
      <c r="L21" s="62" t="s">
        <v>329</v>
      </c>
      <c r="M21" s="62"/>
      <c r="N21" s="62"/>
      <c r="O21" s="62"/>
      <c r="P21" s="63" t="s">
        <v>306</v>
      </c>
      <c r="Q21" s="63" t="s">
        <v>83</v>
      </c>
      <c r="R21" s="63">
        <v>138.38999999999999</v>
      </c>
      <c r="S21" s="63">
        <v>69.2</v>
      </c>
      <c r="T21" s="63">
        <v>51.94</v>
      </c>
      <c r="U21" s="65">
        <f t="shared" ref="U21:U29" si="0">IF(ISERR(T21/S21*100),"N/A",T21/S21*100)</f>
        <v>75.057803468208078</v>
      </c>
    </row>
    <row r="22" spans="1:22" ht="75" customHeight="1">
      <c r="A22" s="60"/>
      <c r="B22" s="66" t="s">
        <v>45</v>
      </c>
      <c r="C22" s="67" t="s">
        <v>330</v>
      </c>
      <c r="D22" s="67"/>
      <c r="E22" s="67"/>
      <c r="F22" s="67"/>
      <c r="G22" s="67"/>
      <c r="H22" s="67"/>
      <c r="I22" s="67" t="s">
        <v>331</v>
      </c>
      <c r="J22" s="67"/>
      <c r="K22" s="67"/>
      <c r="L22" s="67" t="s">
        <v>332</v>
      </c>
      <c r="M22" s="67"/>
      <c r="N22" s="67"/>
      <c r="O22" s="67"/>
      <c r="P22" s="68" t="s">
        <v>333</v>
      </c>
      <c r="Q22" s="68" t="s">
        <v>83</v>
      </c>
      <c r="R22" s="104">
        <v>172000</v>
      </c>
      <c r="S22" s="104">
        <v>86000</v>
      </c>
      <c r="T22" s="104">
        <v>89270</v>
      </c>
      <c r="U22" s="69">
        <f t="shared" si="0"/>
        <v>103.80232558139535</v>
      </c>
    </row>
    <row r="23" spans="1:22" ht="75" customHeight="1">
      <c r="A23" s="60"/>
      <c r="B23" s="66" t="s">
        <v>45</v>
      </c>
      <c r="C23" s="67" t="s">
        <v>45</v>
      </c>
      <c r="D23" s="67"/>
      <c r="E23" s="67"/>
      <c r="F23" s="67"/>
      <c r="G23" s="67"/>
      <c r="H23" s="67"/>
      <c r="I23" s="67" t="s">
        <v>334</v>
      </c>
      <c r="J23" s="67"/>
      <c r="K23" s="67"/>
      <c r="L23" s="67" t="s">
        <v>335</v>
      </c>
      <c r="M23" s="67"/>
      <c r="N23" s="67"/>
      <c r="O23" s="67"/>
      <c r="P23" s="68" t="s">
        <v>336</v>
      </c>
      <c r="Q23" s="68" t="s">
        <v>83</v>
      </c>
      <c r="R23" s="104">
        <v>800000</v>
      </c>
      <c r="S23" s="104">
        <v>400000</v>
      </c>
      <c r="T23" s="104">
        <v>481874</v>
      </c>
      <c r="U23" s="69">
        <f t="shared" si="0"/>
        <v>120.46850000000001</v>
      </c>
    </row>
    <row r="24" spans="1:22" ht="75" customHeight="1">
      <c r="A24" s="60"/>
      <c r="B24" s="66" t="s">
        <v>45</v>
      </c>
      <c r="C24" s="67" t="s">
        <v>337</v>
      </c>
      <c r="D24" s="67"/>
      <c r="E24" s="67"/>
      <c r="F24" s="67"/>
      <c r="G24" s="67"/>
      <c r="H24" s="67"/>
      <c r="I24" s="67" t="s">
        <v>338</v>
      </c>
      <c r="J24" s="67"/>
      <c r="K24" s="67"/>
      <c r="L24" s="67" t="s">
        <v>339</v>
      </c>
      <c r="M24" s="67"/>
      <c r="N24" s="67"/>
      <c r="O24" s="67"/>
      <c r="P24" s="68" t="s">
        <v>316</v>
      </c>
      <c r="Q24" s="68" t="s">
        <v>83</v>
      </c>
      <c r="R24" s="104">
        <v>11605372</v>
      </c>
      <c r="S24" s="104">
        <v>5887077</v>
      </c>
      <c r="T24" s="104">
        <v>5599340</v>
      </c>
      <c r="U24" s="69">
        <f t="shared" si="0"/>
        <v>95.112396185747187</v>
      </c>
    </row>
    <row r="25" spans="1:22" ht="75" customHeight="1">
      <c r="A25" s="60"/>
      <c r="B25" s="66" t="s">
        <v>45</v>
      </c>
      <c r="C25" s="67" t="s">
        <v>45</v>
      </c>
      <c r="D25" s="67"/>
      <c r="E25" s="67"/>
      <c r="F25" s="67"/>
      <c r="G25" s="67"/>
      <c r="H25" s="67"/>
      <c r="I25" s="67" t="s">
        <v>340</v>
      </c>
      <c r="J25" s="67"/>
      <c r="K25" s="67"/>
      <c r="L25" s="67" t="s">
        <v>341</v>
      </c>
      <c r="M25" s="67"/>
      <c r="N25" s="67"/>
      <c r="O25" s="67"/>
      <c r="P25" s="68" t="s">
        <v>316</v>
      </c>
      <c r="Q25" s="68" t="s">
        <v>83</v>
      </c>
      <c r="R25" s="104">
        <v>18635515</v>
      </c>
      <c r="S25" s="104">
        <v>9193083</v>
      </c>
      <c r="T25" s="104">
        <v>9096694</v>
      </c>
      <c r="U25" s="69">
        <f t="shared" si="0"/>
        <v>98.951505169702045</v>
      </c>
    </row>
    <row r="26" spans="1:22" ht="75" customHeight="1">
      <c r="A26" s="60"/>
      <c r="B26" s="66" t="s">
        <v>45</v>
      </c>
      <c r="C26" s="67" t="s">
        <v>342</v>
      </c>
      <c r="D26" s="67"/>
      <c r="E26" s="67"/>
      <c r="F26" s="67"/>
      <c r="G26" s="67"/>
      <c r="H26" s="67"/>
      <c r="I26" s="67" t="s">
        <v>343</v>
      </c>
      <c r="J26" s="67"/>
      <c r="K26" s="67"/>
      <c r="L26" s="67" t="s">
        <v>344</v>
      </c>
      <c r="M26" s="67"/>
      <c r="N26" s="67"/>
      <c r="O26" s="67"/>
      <c r="P26" s="68" t="s">
        <v>345</v>
      </c>
      <c r="Q26" s="68" t="s">
        <v>83</v>
      </c>
      <c r="R26" s="68">
        <v>95</v>
      </c>
      <c r="S26" s="68">
        <v>95</v>
      </c>
      <c r="T26" s="68">
        <v>97.9</v>
      </c>
      <c r="U26" s="69">
        <f t="shared" si="0"/>
        <v>103.05263157894737</v>
      </c>
    </row>
    <row r="27" spans="1:22" ht="75" customHeight="1">
      <c r="A27" s="60"/>
      <c r="B27" s="66" t="s">
        <v>45</v>
      </c>
      <c r="C27" s="67" t="s">
        <v>346</v>
      </c>
      <c r="D27" s="67"/>
      <c r="E27" s="67"/>
      <c r="F27" s="67"/>
      <c r="G27" s="67"/>
      <c r="H27" s="67"/>
      <c r="I27" s="67" t="s">
        <v>347</v>
      </c>
      <c r="J27" s="67"/>
      <c r="K27" s="67"/>
      <c r="L27" s="67" t="s">
        <v>348</v>
      </c>
      <c r="M27" s="67"/>
      <c r="N27" s="67"/>
      <c r="O27" s="67"/>
      <c r="P27" s="68" t="s">
        <v>336</v>
      </c>
      <c r="Q27" s="68" t="s">
        <v>83</v>
      </c>
      <c r="R27" s="68">
        <v>6</v>
      </c>
      <c r="S27" s="68">
        <v>6</v>
      </c>
      <c r="T27" s="68">
        <v>5.9</v>
      </c>
      <c r="U27" s="69">
        <f t="shared" si="0"/>
        <v>98.333333333333343</v>
      </c>
    </row>
    <row r="28" spans="1:22" ht="75" customHeight="1">
      <c r="A28" s="60"/>
      <c r="B28" s="66" t="s">
        <v>45</v>
      </c>
      <c r="C28" s="67" t="s">
        <v>45</v>
      </c>
      <c r="D28" s="67"/>
      <c r="E28" s="67"/>
      <c r="F28" s="67"/>
      <c r="G28" s="67"/>
      <c r="H28" s="67"/>
      <c r="I28" s="67" t="s">
        <v>349</v>
      </c>
      <c r="J28" s="67"/>
      <c r="K28" s="67"/>
      <c r="L28" s="67" t="s">
        <v>350</v>
      </c>
      <c r="M28" s="67"/>
      <c r="N28" s="67"/>
      <c r="O28" s="67"/>
      <c r="P28" s="68" t="s">
        <v>60</v>
      </c>
      <c r="Q28" s="68" t="s">
        <v>83</v>
      </c>
      <c r="R28" s="68">
        <v>53</v>
      </c>
      <c r="S28" s="68">
        <v>53</v>
      </c>
      <c r="T28" s="68">
        <v>53.59</v>
      </c>
      <c r="U28" s="69">
        <f t="shared" si="0"/>
        <v>101.11320754716982</v>
      </c>
    </row>
    <row r="29" spans="1:22" ht="75" customHeight="1" thickBot="1">
      <c r="A29" s="60"/>
      <c r="B29" s="66" t="s">
        <v>45</v>
      </c>
      <c r="C29" s="67" t="s">
        <v>351</v>
      </c>
      <c r="D29" s="67"/>
      <c r="E29" s="67"/>
      <c r="F29" s="67"/>
      <c r="G29" s="67"/>
      <c r="H29" s="67"/>
      <c r="I29" s="67" t="s">
        <v>352</v>
      </c>
      <c r="J29" s="67"/>
      <c r="K29" s="67"/>
      <c r="L29" s="67" t="s">
        <v>353</v>
      </c>
      <c r="M29" s="67"/>
      <c r="N29" s="67"/>
      <c r="O29" s="67"/>
      <c r="P29" s="68" t="s">
        <v>60</v>
      </c>
      <c r="Q29" s="68" t="s">
        <v>83</v>
      </c>
      <c r="R29" s="68">
        <v>100</v>
      </c>
      <c r="S29" s="68">
        <v>100</v>
      </c>
      <c r="T29" s="68">
        <v>84.24</v>
      </c>
      <c r="U29" s="69">
        <f t="shared" si="0"/>
        <v>84.24</v>
      </c>
    </row>
    <row r="30" spans="1:22" ht="22.5" customHeight="1" thickTop="1" thickBot="1">
      <c r="B30" s="13" t="s">
        <v>90</v>
      </c>
      <c r="C30" s="14"/>
      <c r="D30" s="14"/>
      <c r="E30" s="14"/>
      <c r="F30" s="14"/>
      <c r="G30" s="14"/>
      <c r="H30" s="15"/>
      <c r="I30" s="15"/>
      <c r="J30" s="15"/>
      <c r="K30" s="15"/>
      <c r="L30" s="15"/>
      <c r="M30" s="15"/>
      <c r="N30" s="15"/>
      <c r="O30" s="15"/>
      <c r="P30" s="15"/>
      <c r="Q30" s="15"/>
      <c r="R30" s="15"/>
      <c r="S30" s="15"/>
      <c r="T30" s="15"/>
      <c r="U30" s="16"/>
      <c r="V30" s="70"/>
    </row>
    <row r="31" spans="1:22" ht="26.25" customHeight="1" thickTop="1">
      <c r="B31" s="71"/>
      <c r="C31" s="72"/>
      <c r="D31" s="72"/>
      <c r="E31" s="72"/>
      <c r="F31" s="72"/>
      <c r="G31" s="72"/>
      <c r="H31" s="73"/>
      <c r="I31" s="73"/>
      <c r="J31" s="73"/>
      <c r="K31" s="73"/>
      <c r="L31" s="73"/>
      <c r="M31" s="73"/>
      <c r="N31" s="73"/>
      <c r="O31" s="73"/>
      <c r="P31" s="74"/>
      <c r="Q31" s="75"/>
      <c r="R31" s="76" t="s">
        <v>91</v>
      </c>
      <c r="S31" s="44" t="s">
        <v>92</v>
      </c>
      <c r="T31" s="76" t="s">
        <v>93</v>
      </c>
      <c r="U31" s="44" t="s">
        <v>94</v>
      </c>
    </row>
    <row r="32" spans="1:22" ht="26.25" customHeight="1" thickBot="1">
      <c r="B32" s="77"/>
      <c r="C32" s="78"/>
      <c r="D32" s="78"/>
      <c r="E32" s="78"/>
      <c r="F32" s="78"/>
      <c r="G32" s="78"/>
      <c r="H32" s="79"/>
      <c r="I32" s="79"/>
      <c r="J32" s="79"/>
      <c r="K32" s="79"/>
      <c r="L32" s="79"/>
      <c r="M32" s="79"/>
      <c r="N32" s="79"/>
      <c r="O32" s="79"/>
      <c r="P32" s="80"/>
      <c r="Q32" s="81"/>
      <c r="R32" s="82" t="s">
        <v>95</v>
      </c>
      <c r="S32" s="81" t="s">
        <v>95</v>
      </c>
      <c r="T32" s="81" t="s">
        <v>95</v>
      </c>
      <c r="U32" s="81" t="s">
        <v>96</v>
      </c>
    </row>
    <row r="33" spans="2:21" ht="13.5" customHeight="1" thickBot="1">
      <c r="B33" s="83" t="s">
        <v>97</v>
      </c>
      <c r="C33" s="84"/>
      <c r="D33" s="84"/>
      <c r="E33" s="85"/>
      <c r="F33" s="85"/>
      <c r="G33" s="85"/>
      <c r="H33" s="86"/>
      <c r="I33" s="86"/>
      <c r="J33" s="86"/>
      <c r="K33" s="86"/>
      <c r="L33" s="86"/>
      <c r="M33" s="86"/>
      <c r="N33" s="86"/>
      <c r="O33" s="86"/>
      <c r="P33" s="87"/>
      <c r="Q33" s="87"/>
      <c r="R33" s="88" t="str">
        <f t="shared" ref="R33:T34" si="1">"N/D"</f>
        <v>N/D</v>
      </c>
      <c r="S33" s="88" t="str">
        <f t="shared" si="1"/>
        <v>N/D</v>
      </c>
      <c r="T33" s="88" t="str">
        <f t="shared" si="1"/>
        <v>N/D</v>
      </c>
      <c r="U33" s="89" t="str">
        <f>+IF(ISERR(T33/S33*100),"N/A",T33/S33*100)</f>
        <v>N/A</v>
      </c>
    </row>
    <row r="34" spans="2:21" ht="13.5" customHeight="1" thickBot="1">
      <c r="B34" s="90" t="s">
        <v>98</v>
      </c>
      <c r="C34" s="91"/>
      <c r="D34" s="91"/>
      <c r="E34" s="92"/>
      <c r="F34" s="92"/>
      <c r="G34" s="92"/>
      <c r="H34" s="93"/>
      <c r="I34" s="93"/>
      <c r="J34" s="93"/>
      <c r="K34" s="93"/>
      <c r="L34" s="93"/>
      <c r="M34" s="93"/>
      <c r="N34" s="93"/>
      <c r="O34" s="93"/>
      <c r="P34" s="94"/>
      <c r="Q34" s="94"/>
      <c r="R34" s="88" t="str">
        <f t="shared" si="1"/>
        <v>N/D</v>
      </c>
      <c r="S34" s="88" t="str">
        <f t="shared" si="1"/>
        <v>N/D</v>
      </c>
      <c r="T34" s="88" t="str">
        <f t="shared" si="1"/>
        <v>N/D</v>
      </c>
      <c r="U34" s="89" t="str">
        <f>+IF(ISERR(T34/S34*100),"N/A",T34/S34*100)</f>
        <v>N/A</v>
      </c>
    </row>
    <row r="35" spans="2:21" ht="14.85" customHeight="1" thickTop="1" thickBot="1">
      <c r="B35" s="13" t="s">
        <v>99</v>
      </c>
      <c r="C35" s="14"/>
      <c r="D35" s="14"/>
      <c r="E35" s="14"/>
      <c r="F35" s="14"/>
      <c r="G35" s="14"/>
      <c r="H35" s="15"/>
      <c r="I35" s="15"/>
      <c r="J35" s="15"/>
      <c r="K35" s="15"/>
      <c r="L35" s="15"/>
      <c r="M35" s="15"/>
      <c r="N35" s="15"/>
      <c r="O35" s="15"/>
      <c r="P35" s="15"/>
      <c r="Q35" s="15"/>
      <c r="R35" s="15"/>
      <c r="S35" s="15"/>
      <c r="T35" s="15"/>
      <c r="U35" s="16"/>
    </row>
    <row r="36" spans="2:21" ht="44.25" customHeight="1" thickTop="1">
      <c r="B36" s="95" t="s">
        <v>100</v>
      </c>
      <c r="C36" s="97"/>
      <c r="D36" s="97"/>
      <c r="E36" s="97"/>
      <c r="F36" s="97"/>
      <c r="G36" s="97"/>
      <c r="H36" s="97"/>
      <c r="I36" s="97"/>
      <c r="J36" s="97"/>
      <c r="K36" s="97"/>
      <c r="L36" s="97"/>
      <c r="M36" s="97"/>
      <c r="N36" s="97"/>
      <c r="O36" s="97"/>
      <c r="P36" s="97"/>
      <c r="Q36" s="97"/>
      <c r="R36" s="97"/>
      <c r="S36" s="97"/>
      <c r="T36" s="97"/>
      <c r="U36" s="96"/>
    </row>
    <row r="37" spans="2:21" ht="34.5" customHeight="1">
      <c r="B37" s="98" t="s">
        <v>101</v>
      </c>
      <c r="C37" s="100"/>
      <c r="D37" s="100"/>
      <c r="E37" s="100"/>
      <c r="F37" s="100"/>
      <c r="G37" s="100"/>
      <c r="H37" s="100"/>
      <c r="I37" s="100"/>
      <c r="J37" s="100"/>
      <c r="K37" s="100"/>
      <c r="L37" s="100"/>
      <c r="M37" s="100"/>
      <c r="N37" s="100"/>
      <c r="O37" s="100"/>
      <c r="P37" s="100"/>
      <c r="Q37" s="100"/>
      <c r="R37" s="100"/>
      <c r="S37" s="100"/>
      <c r="T37" s="100"/>
      <c r="U37" s="99"/>
    </row>
    <row r="38" spans="2:21" ht="34.5" customHeight="1">
      <c r="B38" s="98" t="s">
        <v>354</v>
      </c>
      <c r="C38" s="100"/>
      <c r="D38" s="100"/>
      <c r="E38" s="100"/>
      <c r="F38" s="100"/>
      <c r="G38" s="100"/>
      <c r="H38" s="100"/>
      <c r="I38" s="100"/>
      <c r="J38" s="100"/>
      <c r="K38" s="100"/>
      <c r="L38" s="100"/>
      <c r="M38" s="100"/>
      <c r="N38" s="100"/>
      <c r="O38" s="100"/>
      <c r="P38" s="100"/>
      <c r="Q38" s="100"/>
      <c r="R38" s="100"/>
      <c r="S38" s="100"/>
      <c r="T38" s="100"/>
      <c r="U38" s="99"/>
    </row>
    <row r="39" spans="2:21" ht="77.099999999999994" customHeight="1">
      <c r="B39" s="98" t="s">
        <v>355</v>
      </c>
      <c r="C39" s="100"/>
      <c r="D39" s="100"/>
      <c r="E39" s="100"/>
      <c r="F39" s="100"/>
      <c r="G39" s="100"/>
      <c r="H39" s="100"/>
      <c r="I39" s="100"/>
      <c r="J39" s="100"/>
      <c r="K39" s="100"/>
      <c r="L39" s="100"/>
      <c r="M39" s="100"/>
      <c r="N39" s="100"/>
      <c r="O39" s="100"/>
      <c r="P39" s="100"/>
      <c r="Q39" s="100"/>
      <c r="R39" s="100"/>
      <c r="S39" s="100"/>
      <c r="T39" s="100"/>
      <c r="U39" s="99"/>
    </row>
    <row r="40" spans="2:21" ht="153.75" customHeight="1">
      <c r="B40" s="98" t="s">
        <v>356</v>
      </c>
      <c r="C40" s="100"/>
      <c r="D40" s="100"/>
      <c r="E40" s="100"/>
      <c r="F40" s="100"/>
      <c r="G40" s="100"/>
      <c r="H40" s="100"/>
      <c r="I40" s="100"/>
      <c r="J40" s="100"/>
      <c r="K40" s="100"/>
      <c r="L40" s="100"/>
      <c r="M40" s="100"/>
      <c r="N40" s="100"/>
      <c r="O40" s="100"/>
      <c r="P40" s="100"/>
      <c r="Q40" s="100"/>
      <c r="R40" s="100"/>
      <c r="S40" s="100"/>
      <c r="T40" s="100"/>
      <c r="U40" s="99"/>
    </row>
    <row r="41" spans="2:21" ht="107.25" customHeight="1">
      <c r="B41" s="98" t="s">
        <v>357</v>
      </c>
      <c r="C41" s="100"/>
      <c r="D41" s="100"/>
      <c r="E41" s="100"/>
      <c r="F41" s="100"/>
      <c r="G41" s="100"/>
      <c r="H41" s="100"/>
      <c r="I41" s="100"/>
      <c r="J41" s="100"/>
      <c r="K41" s="100"/>
      <c r="L41" s="100"/>
      <c r="M41" s="100"/>
      <c r="N41" s="100"/>
      <c r="O41" s="100"/>
      <c r="P41" s="100"/>
      <c r="Q41" s="100"/>
      <c r="R41" s="100"/>
      <c r="S41" s="100"/>
      <c r="T41" s="100"/>
      <c r="U41" s="99"/>
    </row>
    <row r="42" spans="2:21" ht="94.5" customHeight="1">
      <c r="B42" s="98" t="s">
        <v>358</v>
      </c>
      <c r="C42" s="100"/>
      <c r="D42" s="100"/>
      <c r="E42" s="100"/>
      <c r="F42" s="100"/>
      <c r="G42" s="100"/>
      <c r="H42" s="100"/>
      <c r="I42" s="100"/>
      <c r="J42" s="100"/>
      <c r="K42" s="100"/>
      <c r="L42" s="100"/>
      <c r="M42" s="100"/>
      <c r="N42" s="100"/>
      <c r="O42" s="100"/>
      <c r="P42" s="100"/>
      <c r="Q42" s="100"/>
      <c r="R42" s="100"/>
      <c r="S42" s="100"/>
      <c r="T42" s="100"/>
      <c r="U42" s="99"/>
    </row>
    <row r="43" spans="2:21" ht="111.6" customHeight="1">
      <c r="B43" s="98" t="s">
        <v>359</v>
      </c>
      <c r="C43" s="100"/>
      <c r="D43" s="100"/>
      <c r="E43" s="100"/>
      <c r="F43" s="100"/>
      <c r="G43" s="100"/>
      <c r="H43" s="100"/>
      <c r="I43" s="100"/>
      <c r="J43" s="100"/>
      <c r="K43" s="100"/>
      <c r="L43" s="100"/>
      <c r="M43" s="100"/>
      <c r="N43" s="100"/>
      <c r="O43" s="100"/>
      <c r="P43" s="100"/>
      <c r="Q43" s="100"/>
      <c r="R43" s="100"/>
      <c r="S43" s="100"/>
      <c r="T43" s="100"/>
      <c r="U43" s="99"/>
    </row>
    <row r="44" spans="2:21" ht="81" customHeight="1">
      <c r="B44" s="98" t="s">
        <v>360</v>
      </c>
      <c r="C44" s="100"/>
      <c r="D44" s="100"/>
      <c r="E44" s="100"/>
      <c r="F44" s="100"/>
      <c r="G44" s="100"/>
      <c r="H44" s="100"/>
      <c r="I44" s="100"/>
      <c r="J44" s="100"/>
      <c r="K44" s="100"/>
      <c r="L44" s="100"/>
      <c r="M44" s="100"/>
      <c r="N44" s="100"/>
      <c r="O44" s="100"/>
      <c r="P44" s="100"/>
      <c r="Q44" s="100"/>
      <c r="R44" s="100"/>
      <c r="S44" s="100"/>
      <c r="T44" s="100"/>
      <c r="U44" s="99"/>
    </row>
    <row r="45" spans="2:21" ht="85.7" customHeight="1">
      <c r="B45" s="98" t="s">
        <v>361</v>
      </c>
      <c r="C45" s="100"/>
      <c r="D45" s="100"/>
      <c r="E45" s="100"/>
      <c r="F45" s="100"/>
      <c r="G45" s="100"/>
      <c r="H45" s="100"/>
      <c r="I45" s="100"/>
      <c r="J45" s="100"/>
      <c r="K45" s="100"/>
      <c r="L45" s="100"/>
      <c r="M45" s="100"/>
      <c r="N45" s="100"/>
      <c r="O45" s="100"/>
      <c r="P45" s="100"/>
      <c r="Q45" s="100"/>
      <c r="R45" s="100"/>
      <c r="S45" s="100"/>
      <c r="T45" s="100"/>
      <c r="U45" s="99"/>
    </row>
    <row r="46" spans="2:21" ht="144.19999999999999" customHeight="1">
      <c r="B46" s="98" t="s">
        <v>362</v>
      </c>
      <c r="C46" s="100"/>
      <c r="D46" s="100"/>
      <c r="E46" s="100"/>
      <c r="F46" s="100"/>
      <c r="G46" s="100"/>
      <c r="H46" s="100"/>
      <c r="I46" s="100"/>
      <c r="J46" s="100"/>
      <c r="K46" s="100"/>
      <c r="L46" s="100"/>
      <c r="M46" s="100"/>
      <c r="N46" s="100"/>
      <c r="O46" s="100"/>
      <c r="P46" s="100"/>
      <c r="Q46" s="100"/>
      <c r="R46" s="100"/>
      <c r="S46" s="100"/>
      <c r="T46" s="100"/>
      <c r="U46" s="99"/>
    </row>
    <row r="47" spans="2:21" ht="86.45" customHeight="1">
      <c r="B47" s="98" t="s">
        <v>363</v>
      </c>
      <c r="C47" s="100"/>
      <c r="D47" s="100"/>
      <c r="E47" s="100"/>
      <c r="F47" s="100"/>
      <c r="G47" s="100"/>
      <c r="H47" s="100"/>
      <c r="I47" s="100"/>
      <c r="J47" s="100"/>
      <c r="K47" s="100"/>
      <c r="L47" s="100"/>
      <c r="M47" s="100"/>
      <c r="N47" s="100"/>
      <c r="O47" s="100"/>
      <c r="P47" s="100"/>
      <c r="Q47" s="100"/>
      <c r="R47" s="100"/>
      <c r="S47" s="100"/>
      <c r="T47" s="100"/>
      <c r="U47" s="99"/>
    </row>
    <row r="48" spans="2:21" ht="76.5" customHeight="1">
      <c r="B48" s="98" t="s">
        <v>364</v>
      </c>
      <c r="C48" s="100"/>
      <c r="D48" s="100"/>
      <c r="E48" s="100"/>
      <c r="F48" s="100"/>
      <c r="G48" s="100"/>
      <c r="H48" s="100"/>
      <c r="I48" s="100"/>
      <c r="J48" s="100"/>
      <c r="K48" s="100"/>
      <c r="L48" s="100"/>
      <c r="M48" s="100"/>
      <c r="N48" s="100"/>
      <c r="O48" s="100"/>
      <c r="P48" s="100"/>
      <c r="Q48" s="100"/>
      <c r="R48" s="100"/>
      <c r="S48" s="100"/>
      <c r="T48" s="100"/>
      <c r="U48" s="99"/>
    </row>
    <row r="49" spans="2:21" ht="83.85" customHeight="1">
      <c r="B49" s="98" t="s">
        <v>365</v>
      </c>
      <c r="C49" s="100"/>
      <c r="D49" s="100"/>
      <c r="E49" s="100"/>
      <c r="F49" s="100"/>
      <c r="G49" s="100"/>
      <c r="H49" s="100"/>
      <c r="I49" s="100"/>
      <c r="J49" s="100"/>
      <c r="K49" s="100"/>
      <c r="L49" s="100"/>
      <c r="M49" s="100"/>
      <c r="N49" s="100"/>
      <c r="O49" s="100"/>
      <c r="P49" s="100"/>
      <c r="Q49" s="100"/>
      <c r="R49" s="100"/>
      <c r="S49" s="100"/>
      <c r="T49" s="100"/>
      <c r="U49" s="99"/>
    </row>
    <row r="50" spans="2:21" ht="98.85" customHeight="1">
      <c r="B50" s="98" t="s">
        <v>366</v>
      </c>
      <c r="C50" s="100"/>
      <c r="D50" s="100"/>
      <c r="E50" s="100"/>
      <c r="F50" s="100"/>
      <c r="G50" s="100"/>
      <c r="H50" s="100"/>
      <c r="I50" s="100"/>
      <c r="J50" s="100"/>
      <c r="K50" s="100"/>
      <c r="L50" s="100"/>
      <c r="M50" s="100"/>
      <c r="N50" s="100"/>
      <c r="O50" s="100"/>
      <c r="P50" s="100"/>
      <c r="Q50" s="100"/>
      <c r="R50" s="100"/>
      <c r="S50" s="100"/>
      <c r="T50" s="100"/>
      <c r="U50" s="99"/>
    </row>
    <row r="51" spans="2:21" ht="104.1" customHeight="1">
      <c r="B51" s="98" t="s">
        <v>367</v>
      </c>
      <c r="C51" s="100"/>
      <c r="D51" s="100"/>
      <c r="E51" s="100"/>
      <c r="F51" s="100"/>
      <c r="G51" s="100"/>
      <c r="H51" s="100"/>
      <c r="I51" s="100"/>
      <c r="J51" s="100"/>
      <c r="K51" s="100"/>
      <c r="L51" s="100"/>
      <c r="M51" s="100"/>
      <c r="N51" s="100"/>
      <c r="O51" s="100"/>
      <c r="P51" s="100"/>
      <c r="Q51" s="100"/>
      <c r="R51" s="100"/>
      <c r="S51" s="100"/>
      <c r="T51" s="100"/>
      <c r="U51" s="99"/>
    </row>
    <row r="52" spans="2:21" ht="68.099999999999994" customHeight="1">
      <c r="B52" s="98" t="s">
        <v>368</v>
      </c>
      <c r="C52" s="100"/>
      <c r="D52" s="100"/>
      <c r="E52" s="100"/>
      <c r="F52" s="100"/>
      <c r="G52" s="100"/>
      <c r="H52" s="100"/>
      <c r="I52" s="100"/>
      <c r="J52" s="100"/>
      <c r="K52" s="100"/>
      <c r="L52" s="100"/>
      <c r="M52" s="100"/>
      <c r="N52" s="100"/>
      <c r="O52" s="100"/>
      <c r="P52" s="100"/>
      <c r="Q52" s="100"/>
      <c r="R52" s="100"/>
      <c r="S52" s="100"/>
      <c r="T52" s="100"/>
      <c r="U52" s="99"/>
    </row>
    <row r="53" spans="2:21" ht="87.95" customHeight="1">
      <c r="B53" s="98" t="s">
        <v>369</v>
      </c>
      <c r="C53" s="100"/>
      <c r="D53" s="100"/>
      <c r="E53" s="100"/>
      <c r="F53" s="100"/>
      <c r="G53" s="100"/>
      <c r="H53" s="100"/>
      <c r="I53" s="100"/>
      <c r="J53" s="100"/>
      <c r="K53" s="100"/>
      <c r="L53" s="100"/>
      <c r="M53" s="100"/>
      <c r="N53" s="100"/>
      <c r="O53" s="100"/>
      <c r="P53" s="100"/>
      <c r="Q53" s="100"/>
      <c r="R53" s="100"/>
      <c r="S53" s="100"/>
      <c r="T53" s="100"/>
      <c r="U53" s="99"/>
    </row>
    <row r="54" spans="2:21" ht="101.25" customHeight="1">
      <c r="B54" s="98" t="s">
        <v>370</v>
      </c>
      <c r="C54" s="100"/>
      <c r="D54" s="100"/>
      <c r="E54" s="100"/>
      <c r="F54" s="100"/>
      <c r="G54" s="100"/>
      <c r="H54" s="100"/>
      <c r="I54" s="100"/>
      <c r="J54" s="100"/>
      <c r="K54" s="100"/>
      <c r="L54" s="100"/>
      <c r="M54" s="100"/>
      <c r="N54" s="100"/>
      <c r="O54" s="100"/>
      <c r="P54" s="100"/>
      <c r="Q54" s="100"/>
      <c r="R54" s="100"/>
      <c r="S54" s="100"/>
      <c r="T54" s="100"/>
      <c r="U54" s="99"/>
    </row>
    <row r="55" spans="2:21" ht="153.94999999999999" customHeight="1" thickBot="1">
      <c r="B55" s="101" t="s">
        <v>371</v>
      </c>
      <c r="C55" s="103"/>
      <c r="D55" s="103"/>
      <c r="E55" s="103"/>
      <c r="F55" s="103"/>
      <c r="G55" s="103"/>
      <c r="H55" s="103"/>
      <c r="I55" s="103"/>
      <c r="J55" s="103"/>
      <c r="K55" s="103"/>
      <c r="L55" s="103"/>
      <c r="M55" s="103"/>
      <c r="N55" s="103"/>
      <c r="O55" s="103"/>
      <c r="P55" s="103"/>
      <c r="Q55" s="103"/>
      <c r="R55" s="103"/>
      <c r="S55" s="103"/>
      <c r="T55" s="103"/>
      <c r="U55" s="102"/>
    </row>
  </sheetData>
  <mergeCells count="100">
    <mergeCell ref="B52:U52"/>
    <mergeCell ref="B53:U53"/>
    <mergeCell ref="B54:U54"/>
    <mergeCell ref="B55:U55"/>
    <mergeCell ref="B46:U46"/>
    <mergeCell ref="B47:U47"/>
    <mergeCell ref="B48:U48"/>
    <mergeCell ref="B49:U49"/>
    <mergeCell ref="B50:U50"/>
    <mergeCell ref="B51:U51"/>
    <mergeCell ref="B40:U40"/>
    <mergeCell ref="B41:U41"/>
    <mergeCell ref="B42:U42"/>
    <mergeCell ref="B43:U43"/>
    <mergeCell ref="B44:U44"/>
    <mergeCell ref="B45:U45"/>
    <mergeCell ref="B33:D33"/>
    <mergeCell ref="B34:D34"/>
    <mergeCell ref="B36:U36"/>
    <mergeCell ref="B37:U37"/>
    <mergeCell ref="B38:U38"/>
    <mergeCell ref="B39:U39"/>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8314A-F24D-4A25-80A8-13F63D49F530}">
  <sheetPr>
    <tabColor indexed="11"/>
    <pageSetUpPr fitToPage="1"/>
  </sheetPr>
  <dimension ref="A1:AH67"/>
  <sheetViews>
    <sheetView view="pageBreakPreview" zoomScale="80" zoomScaleNormal="80" zoomScaleSheetLayoutView="80" workbookViewId="0">
      <selection activeCell="L12" sqref="L12:O12"/>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372</v>
      </c>
      <c r="D4" s="19" t="s">
        <v>373</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258</v>
      </c>
      <c r="L6" s="29"/>
      <c r="M6" s="29"/>
      <c r="N6" s="31"/>
      <c r="O6" s="32" t="s">
        <v>20</v>
      </c>
      <c r="P6" s="29" t="s">
        <v>374</v>
      </c>
      <c r="Q6" s="29"/>
      <c r="R6" s="33"/>
      <c r="S6" s="32" t="s">
        <v>22</v>
      </c>
      <c r="T6" s="29" t="s">
        <v>375</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376</v>
      </c>
      <c r="D11" s="62"/>
      <c r="E11" s="62"/>
      <c r="F11" s="62"/>
      <c r="G11" s="62"/>
      <c r="H11" s="62"/>
      <c r="I11" s="62" t="s">
        <v>377</v>
      </c>
      <c r="J11" s="62"/>
      <c r="K11" s="62"/>
      <c r="L11" s="62" t="s">
        <v>378</v>
      </c>
      <c r="M11" s="62"/>
      <c r="N11" s="62"/>
      <c r="O11" s="62"/>
      <c r="P11" s="63" t="s">
        <v>196</v>
      </c>
      <c r="Q11" s="63" t="s">
        <v>43</v>
      </c>
      <c r="R11" s="63">
        <v>21.67</v>
      </c>
      <c r="S11" s="63" t="s">
        <v>44</v>
      </c>
      <c r="T11" s="63" t="s">
        <v>44</v>
      </c>
      <c r="U11" s="65" t="str">
        <f t="shared" ref="U11:U35" si="0">IF(ISERR(T11/S11*100),"N/A",T11/S11*100)</f>
        <v>N/A</v>
      </c>
    </row>
    <row r="12" spans="1:34" ht="75" customHeight="1" thickTop="1">
      <c r="A12" s="60"/>
      <c r="B12" s="61" t="s">
        <v>53</v>
      </c>
      <c r="C12" s="62" t="s">
        <v>379</v>
      </c>
      <c r="D12" s="62"/>
      <c r="E12" s="62"/>
      <c r="F12" s="62"/>
      <c r="G12" s="62"/>
      <c r="H12" s="62"/>
      <c r="I12" s="62" t="s">
        <v>380</v>
      </c>
      <c r="J12" s="62"/>
      <c r="K12" s="62"/>
      <c r="L12" s="62" t="s">
        <v>381</v>
      </c>
      <c r="M12" s="62"/>
      <c r="N12" s="62"/>
      <c r="O12" s="62"/>
      <c r="P12" s="63" t="s">
        <v>196</v>
      </c>
      <c r="Q12" s="63" t="s">
        <v>382</v>
      </c>
      <c r="R12" s="63">
        <v>8</v>
      </c>
      <c r="S12" s="63" t="s">
        <v>44</v>
      </c>
      <c r="T12" s="63" t="s">
        <v>44</v>
      </c>
      <c r="U12" s="65" t="str">
        <f t="shared" si="0"/>
        <v>N/A</v>
      </c>
    </row>
    <row r="13" spans="1:34" ht="75" customHeight="1" thickBot="1">
      <c r="A13" s="60"/>
      <c r="B13" s="66" t="s">
        <v>45</v>
      </c>
      <c r="C13" s="67" t="s">
        <v>45</v>
      </c>
      <c r="D13" s="67"/>
      <c r="E13" s="67"/>
      <c r="F13" s="67"/>
      <c r="G13" s="67"/>
      <c r="H13" s="67"/>
      <c r="I13" s="67" t="s">
        <v>383</v>
      </c>
      <c r="J13" s="67"/>
      <c r="K13" s="67"/>
      <c r="L13" s="67" t="s">
        <v>384</v>
      </c>
      <c r="M13" s="67"/>
      <c r="N13" s="67"/>
      <c r="O13" s="67"/>
      <c r="P13" s="68" t="s">
        <v>385</v>
      </c>
      <c r="Q13" s="68" t="s">
        <v>43</v>
      </c>
      <c r="R13" s="68">
        <v>58.5</v>
      </c>
      <c r="S13" s="68" t="s">
        <v>44</v>
      </c>
      <c r="T13" s="68" t="s">
        <v>44</v>
      </c>
      <c r="U13" s="69" t="str">
        <f t="shared" si="0"/>
        <v>N/A</v>
      </c>
    </row>
    <row r="14" spans="1:34" ht="75" customHeight="1" thickTop="1">
      <c r="A14" s="60"/>
      <c r="B14" s="61" t="s">
        <v>63</v>
      </c>
      <c r="C14" s="62" t="s">
        <v>386</v>
      </c>
      <c r="D14" s="62"/>
      <c r="E14" s="62"/>
      <c r="F14" s="62"/>
      <c r="G14" s="62"/>
      <c r="H14" s="62"/>
      <c r="I14" s="62" t="s">
        <v>387</v>
      </c>
      <c r="J14" s="62"/>
      <c r="K14" s="62"/>
      <c r="L14" s="62" t="s">
        <v>388</v>
      </c>
      <c r="M14" s="62"/>
      <c r="N14" s="62"/>
      <c r="O14" s="62"/>
      <c r="P14" s="63" t="s">
        <v>60</v>
      </c>
      <c r="Q14" s="63" t="s">
        <v>131</v>
      </c>
      <c r="R14" s="63">
        <v>40</v>
      </c>
      <c r="S14" s="63">
        <v>25.57</v>
      </c>
      <c r="T14" s="63">
        <v>98.56</v>
      </c>
      <c r="U14" s="65">
        <f t="shared" si="0"/>
        <v>385.45170121235827</v>
      </c>
    </row>
    <row r="15" spans="1:34" ht="75" customHeight="1">
      <c r="A15" s="60"/>
      <c r="B15" s="66" t="s">
        <v>45</v>
      </c>
      <c r="C15" s="67" t="s">
        <v>45</v>
      </c>
      <c r="D15" s="67"/>
      <c r="E15" s="67"/>
      <c r="F15" s="67"/>
      <c r="G15" s="67"/>
      <c r="H15" s="67"/>
      <c r="I15" s="67" t="s">
        <v>389</v>
      </c>
      <c r="J15" s="67"/>
      <c r="K15" s="67"/>
      <c r="L15" s="67" t="s">
        <v>390</v>
      </c>
      <c r="M15" s="67"/>
      <c r="N15" s="67"/>
      <c r="O15" s="67"/>
      <c r="P15" s="68" t="s">
        <v>196</v>
      </c>
      <c r="Q15" s="68" t="s">
        <v>131</v>
      </c>
      <c r="R15" s="68">
        <v>0.67</v>
      </c>
      <c r="S15" s="68">
        <v>0.68</v>
      </c>
      <c r="T15" s="68">
        <v>42.86</v>
      </c>
      <c r="U15" s="69">
        <f t="shared" si="0"/>
        <v>6302.9411764705874</v>
      </c>
    </row>
    <row r="16" spans="1:34" ht="75" customHeight="1">
      <c r="A16" s="60"/>
      <c r="B16" s="66" t="s">
        <v>45</v>
      </c>
      <c r="C16" s="67" t="s">
        <v>45</v>
      </c>
      <c r="D16" s="67"/>
      <c r="E16" s="67"/>
      <c r="F16" s="67"/>
      <c r="G16" s="67"/>
      <c r="H16" s="67"/>
      <c r="I16" s="67" t="s">
        <v>391</v>
      </c>
      <c r="J16" s="67"/>
      <c r="K16" s="67"/>
      <c r="L16" s="67" t="s">
        <v>392</v>
      </c>
      <c r="M16" s="67"/>
      <c r="N16" s="67"/>
      <c r="O16" s="67"/>
      <c r="P16" s="68" t="s">
        <v>60</v>
      </c>
      <c r="Q16" s="68" t="s">
        <v>131</v>
      </c>
      <c r="R16" s="68">
        <v>67.14</v>
      </c>
      <c r="S16" s="68">
        <v>67.14</v>
      </c>
      <c r="T16" s="68">
        <v>74.900000000000006</v>
      </c>
      <c r="U16" s="69">
        <f t="shared" si="0"/>
        <v>111.55793863568664</v>
      </c>
    </row>
    <row r="17" spans="1:21" ht="75" customHeight="1">
      <c r="A17" s="60"/>
      <c r="B17" s="66" t="s">
        <v>45</v>
      </c>
      <c r="C17" s="67" t="s">
        <v>393</v>
      </c>
      <c r="D17" s="67"/>
      <c r="E17" s="67"/>
      <c r="F17" s="67"/>
      <c r="G17" s="67"/>
      <c r="H17" s="67"/>
      <c r="I17" s="67" t="s">
        <v>394</v>
      </c>
      <c r="J17" s="67"/>
      <c r="K17" s="67"/>
      <c r="L17" s="67" t="s">
        <v>395</v>
      </c>
      <c r="M17" s="67"/>
      <c r="N17" s="67"/>
      <c r="O17" s="67"/>
      <c r="P17" s="68" t="s">
        <v>60</v>
      </c>
      <c r="Q17" s="68" t="s">
        <v>131</v>
      </c>
      <c r="R17" s="68">
        <v>90.91</v>
      </c>
      <c r="S17" s="68">
        <v>90.91</v>
      </c>
      <c r="T17" s="68">
        <v>96.93</v>
      </c>
      <c r="U17" s="69">
        <f t="shared" si="0"/>
        <v>106.6219337806622</v>
      </c>
    </row>
    <row r="18" spans="1:21" ht="75" customHeight="1">
      <c r="A18" s="60"/>
      <c r="B18" s="66" t="s">
        <v>45</v>
      </c>
      <c r="C18" s="67" t="s">
        <v>45</v>
      </c>
      <c r="D18" s="67"/>
      <c r="E18" s="67"/>
      <c r="F18" s="67"/>
      <c r="G18" s="67"/>
      <c r="H18" s="67"/>
      <c r="I18" s="67" t="s">
        <v>396</v>
      </c>
      <c r="J18" s="67"/>
      <c r="K18" s="67"/>
      <c r="L18" s="67" t="s">
        <v>397</v>
      </c>
      <c r="M18" s="67"/>
      <c r="N18" s="67"/>
      <c r="O18" s="67"/>
      <c r="P18" s="68" t="s">
        <v>60</v>
      </c>
      <c r="Q18" s="68" t="s">
        <v>131</v>
      </c>
      <c r="R18" s="68">
        <v>90</v>
      </c>
      <c r="S18" s="68">
        <v>90</v>
      </c>
      <c r="T18" s="68">
        <v>85.61</v>
      </c>
      <c r="U18" s="69">
        <f t="shared" si="0"/>
        <v>95.12222222222222</v>
      </c>
    </row>
    <row r="19" spans="1:21" ht="75" customHeight="1">
      <c r="A19" s="60"/>
      <c r="B19" s="66" t="s">
        <v>45</v>
      </c>
      <c r="C19" s="67" t="s">
        <v>398</v>
      </c>
      <c r="D19" s="67"/>
      <c r="E19" s="67"/>
      <c r="F19" s="67"/>
      <c r="G19" s="67"/>
      <c r="H19" s="67"/>
      <c r="I19" s="67" t="s">
        <v>399</v>
      </c>
      <c r="J19" s="67"/>
      <c r="K19" s="67"/>
      <c r="L19" s="67" t="s">
        <v>400</v>
      </c>
      <c r="M19" s="67"/>
      <c r="N19" s="67"/>
      <c r="O19" s="67"/>
      <c r="P19" s="68" t="s">
        <v>196</v>
      </c>
      <c r="Q19" s="68" t="s">
        <v>401</v>
      </c>
      <c r="R19" s="68">
        <v>10</v>
      </c>
      <c r="S19" s="68">
        <v>10</v>
      </c>
      <c r="T19" s="68">
        <v>15.69</v>
      </c>
      <c r="U19" s="69">
        <f t="shared" si="0"/>
        <v>156.9</v>
      </c>
    </row>
    <row r="20" spans="1:21" ht="75" customHeight="1">
      <c r="A20" s="60"/>
      <c r="B20" s="66" t="s">
        <v>45</v>
      </c>
      <c r="C20" s="67" t="s">
        <v>402</v>
      </c>
      <c r="D20" s="67"/>
      <c r="E20" s="67"/>
      <c r="F20" s="67"/>
      <c r="G20" s="67"/>
      <c r="H20" s="67"/>
      <c r="I20" s="67" t="s">
        <v>403</v>
      </c>
      <c r="J20" s="67"/>
      <c r="K20" s="67"/>
      <c r="L20" s="67" t="s">
        <v>404</v>
      </c>
      <c r="M20" s="67"/>
      <c r="N20" s="67"/>
      <c r="O20" s="67"/>
      <c r="P20" s="68" t="s">
        <v>60</v>
      </c>
      <c r="Q20" s="68" t="s">
        <v>131</v>
      </c>
      <c r="R20" s="68">
        <v>80</v>
      </c>
      <c r="S20" s="68">
        <v>80</v>
      </c>
      <c r="T20" s="68">
        <v>126.57</v>
      </c>
      <c r="U20" s="69">
        <f t="shared" si="0"/>
        <v>158.21250000000001</v>
      </c>
    </row>
    <row r="21" spans="1:21" ht="75" customHeight="1">
      <c r="A21" s="60"/>
      <c r="B21" s="66" t="s">
        <v>45</v>
      </c>
      <c r="C21" s="67" t="s">
        <v>45</v>
      </c>
      <c r="D21" s="67"/>
      <c r="E21" s="67"/>
      <c r="F21" s="67"/>
      <c r="G21" s="67"/>
      <c r="H21" s="67"/>
      <c r="I21" s="67" t="s">
        <v>405</v>
      </c>
      <c r="J21" s="67"/>
      <c r="K21" s="67"/>
      <c r="L21" s="67" t="s">
        <v>406</v>
      </c>
      <c r="M21" s="67"/>
      <c r="N21" s="67"/>
      <c r="O21" s="67"/>
      <c r="P21" s="68" t="s">
        <v>60</v>
      </c>
      <c r="Q21" s="68" t="s">
        <v>131</v>
      </c>
      <c r="R21" s="68">
        <v>80</v>
      </c>
      <c r="S21" s="68">
        <v>80</v>
      </c>
      <c r="T21" s="68">
        <v>137.19</v>
      </c>
      <c r="U21" s="69">
        <f t="shared" si="0"/>
        <v>171.48749999999998</v>
      </c>
    </row>
    <row r="22" spans="1:21" ht="75" customHeight="1">
      <c r="A22" s="60"/>
      <c r="B22" s="66" t="s">
        <v>45</v>
      </c>
      <c r="C22" s="67" t="s">
        <v>407</v>
      </c>
      <c r="D22" s="67"/>
      <c r="E22" s="67"/>
      <c r="F22" s="67"/>
      <c r="G22" s="67"/>
      <c r="H22" s="67"/>
      <c r="I22" s="67" t="s">
        <v>408</v>
      </c>
      <c r="J22" s="67"/>
      <c r="K22" s="67"/>
      <c r="L22" s="67" t="s">
        <v>409</v>
      </c>
      <c r="M22" s="67"/>
      <c r="N22" s="67"/>
      <c r="O22" s="67"/>
      <c r="P22" s="68" t="s">
        <v>60</v>
      </c>
      <c r="Q22" s="68" t="s">
        <v>131</v>
      </c>
      <c r="R22" s="68">
        <v>100</v>
      </c>
      <c r="S22" s="68">
        <v>48.3</v>
      </c>
      <c r="T22" s="68">
        <v>53.03</v>
      </c>
      <c r="U22" s="69">
        <f t="shared" si="0"/>
        <v>109.79296066252589</v>
      </c>
    </row>
    <row r="23" spans="1:21" ht="75" customHeight="1">
      <c r="A23" s="60"/>
      <c r="B23" s="66" t="s">
        <v>45</v>
      </c>
      <c r="C23" s="67" t="s">
        <v>45</v>
      </c>
      <c r="D23" s="67"/>
      <c r="E23" s="67"/>
      <c r="F23" s="67"/>
      <c r="G23" s="67"/>
      <c r="H23" s="67"/>
      <c r="I23" s="67" t="s">
        <v>410</v>
      </c>
      <c r="J23" s="67"/>
      <c r="K23" s="67"/>
      <c r="L23" s="67" t="s">
        <v>411</v>
      </c>
      <c r="M23" s="67"/>
      <c r="N23" s="67"/>
      <c r="O23" s="67"/>
      <c r="P23" s="68" t="s">
        <v>60</v>
      </c>
      <c r="Q23" s="68" t="s">
        <v>131</v>
      </c>
      <c r="R23" s="68">
        <v>100</v>
      </c>
      <c r="S23" s="68">
        <v>54.1</v>
      </c>
      <c r="T23" s="68">
        <v>53.2</v>
      </c>
      <c r="U23" s="69">
        <f t="shared" si="0"/>
        <v>98.336414048059154</v>
      </c>
    </row>
    <row r="24" spans="1:21" ht="75" customHeight="1" thickBot="1">
      <c r="A24" s="60"/>
      <c r="B24" s="66" t="s">
        <v>45</v>
      </c>
      <c r="C24" s="67" t="s">
        <v>412</v>
      </c>
      <c r="D24" s="67"/>
      <c r="E24" s="67"/>
      <c r="F24" s="67"/>
      <c r="G24" s="67"/>
      <c r="H24" s="67"/>
      <c r="I24" s="67" t="s">
        <v>413</v>
      </c>
      <c r="J24" s="67"/>
      <c r="K24" s="67"/>
      <c r="L24" s="67" t="s">
        <v>414</v>
      </c>
      <c r="M24" s="67"/>
      <c r="N24" s="67"/>
      <c r="O24" s="67"/>
      <c r="P24" s="68" t="s">
        <v>196</v>
      </c>
      <c r="Q24" s="68" t="s">
        <v>401</v>
      </c>
      <c r="R24" s="68">
        <v>3.8</v>
      </c>
      <c r="S24" s="68">
        <v>3.8</v>
      </c>
      <c r="T24" s="68">
        <v>4.67</v>
      </c>
      <c r="U24" s="69">
        <f t="shared" si="0"/>
        <v>122.89473684210526</v>
      </c>
    </row>
    <row r="25" spans="1:21" ht="75" customHeight="1" thickTop="1">
      <c r="A25" s="60"/>
      <c r="B25" s="61" t="s">
        <v>79</v>
      </c>
      <c r="C25" s="62" t="s">
        <v>415</v>
      </c>
      <c r="D25" s="62"/>
      <c r="E25" s="62"/>
      <c r="F25" s="62"/>
      <c r="G25" s="62"/>
      <c r="H25" s="62"/>
      <c r="I25" s="62" t="s">
        <v>416</v>
      </c>
      <c r="J25" s="62"/>
      <c r="K25" s="62"/>
      <c r="L25" s="62" t="s">
        <v>417</v>
      </c>
      <c r="M25" s="62"/>
      <c r="N25" s="62"/>
      <c r="O25" s="62"/>
      <c r="P25" s="63" t="s">
        <v>60</v>
      </c>
      <c r="Q25" s="63" t="s">
        <v>83</v>
      </c>
      <c r="R25" s="63">
        <v>76.61</v>
      </c>
      <c r="S25" s="63">
        <v>76.61</v>
      </c>
      <c r="T25" s="63">
        <v>93.18</v>
      </c>
      <c r="U25" s="65">
        <f t="shared" si="0"/>
        <v>121.6290301527216</v>
      </c>
    </row>
    <row r="26" spans="1:21" ht="75" customHeight="1">
      <c r="A26" s="60"/>
      <c r="B26" s="66" t="s">
        <v>45</v>
      </c>
      <c r="C26" s="67" t="s">
        <v>45</v>
      </c>
      <c r="D26" s="67"/>
      <c r="E26" s="67"/>
      <c r="F26" s="67"/>
      <c r="G26" s="67"/>
      <c r="H26" s="67"/>
      <c r="I26" s="67" t="s">
        <v>418</v>
      </c>
      <c r="J26" s="67"/>
      <c r="K26" s="67"/>
      <c r="L26" s="67" t="s">
        <v>419</v>
      </c>
      <c r="M26" s="67"/>
      <c r="N26" s="67"/>
      <c r="O26" s="67"/>
      <c r="P26" s="68" t="s">
        <v>60</v>
      </c>
      <c r="Q26" s="68" t="s">
        <v>83</v>
      </c>
      <c r="R26" s="68">
        <v>125.64</v>
      </c>
      <c r="S26" s="68">
        <v>69.069999999999993</v>
      </c>
      <c r="T26" s="68">
        <v>70.66</v>
      </c>
      <c r="U26" s="69">
        <f t="shared" si="0"/>
        <v>102.30201245113652</v>
      </c>
    </row>
    <row r="27" spans="1:21" ht="75" customHeight="1">
      <c r="A27" s="60"/>
      <c r="B27" s="66" t="s">
        <v>45</v>
      </c>
      <c r="C27" s="67" t="s">
        <v>420</v>
      </c>
      <c r="D27" s="67"/>
      <c r="E27" s="67"/>
      <c r="F27" s="67"/>
      <c r="G27" s="67"/>
      <c r="H27" s="67"/>
      <c r="I27" s="67" t="s">
        <v>421</v>
      </c>
      <c r="J27" s="67"/>
      <c r="K27" s="67"/>
      <c r="L27" s="67" t="s">
        <v>422</v>
      </c>
      <c r="M27" s="67"/>
      <c r="N27" s="67"/>
      <c r="O27" s="67"/>
      <c r="P27" s="68" t="s">
        <v>60</v>
      </c>
      <c r="Q27" s="68" t="s">
        <v>83</v>
      </c>
      <c r="R27" s="68">
        <v>90.91</v>
      </c>
      <c r="S27" s="68">
        <v>90.91</v>
      </c>
      <c r="T27" s="68">
        <v>96.93</v>
      </c>
      <c r="U27" s="69">
        <f t="shared" si="0"/>
        <v>106.6219337806622</v>
      </c>
    </row>
    <row r="28" spans="1:21" ht="75" customHeight="1">
      <c r="A28" s="60"/>
      <c r="B28" s="66" t="s">
        <v>45</v>
      </c>
      <c r="C28" s="67" t="s">
        <v>423</v>
      </c>
      <c r="D28" s="67"/>
      <c r="E28" s="67"/>
      <c r="F28" s="67"/>
      <c r="G28" s="67"/>
      <c r="H28" s="67"/>
      <c r="I28" s="67" t="s">
        <v>424</v>
      </c>
      <c r="J28" s="67"/>
      <c r="K28" s="67"/>
      <c r="L28" s="67" t="s">
        <v>425</v>
      </c>
      <c r="M28" s="67"/>
      <c r="N28" s="67"/>
      <c r="O28" s="67"/>
      <c r="P28" s="68" t="s">
        <v>60</v>
      </c>
      <c r="Q28" s="68" t="s">
        <v>206</v>
      </c>
      <c r="R28" s="68">
        <v>80</v>
      </c>
      <c r="S28" s="68">
        <v>0</v>
      </c>
      <c r="T28" s="68">
        <v>60</v>
      </c>
      <c r="U28" s="69" t="str">
        <f t="shared" si="0"/>
        <v>N/A</v>
      </c>
    </row>
    <row r="29" spans="1:21" ht="75" customHeight="1">
      <c r="A29" s="60"/>
      <c r="B29" s="66" t="s">
        <v>45</v>
      </c>
      <c r="C29" s="67" t="s">
        <v>426</v>
      </c>
      <c r="D29" s="67"/>
      <c r="E29" s="67"/>
      <c r="F29" s="67"/>
      <c r="G29" s="67"/>
      <c r="H29" s="67"/>
      <c r="I29" s="67" t="s">
        <v>427</v>
      </c>
      <c r="J29" s="67"/>
      <c r="K29" s="67"/>
      <c r="L29" s="67" t="s">
        <v>428</v>
      </c>
      <c r="M29" s="67"/>
      <c r="N29" s="67"/>
      <c r="O29" s="67"/>
      <c r="P29" s="68" t="s">
        <v>60</v>
      </c>
      <c r="Q29" s="68" t="s">
        <v>83</v>
      </c>
      <c r="R29" s="68">
        <v>32</v>
      </c>
      <c r="S29" s="68">
        <v>32</v>
      </c>
      <c r="T29" s="68">
        <v>24.82</v>
      </c>
      <c r="U29" s="69">
        <f t="shared" si="0"/>
        <v>77.5625</v>
      </c>
    </row>
    <row r="30" spans="1:21" ht="75" customHeight="1">
      <c r="A30" s="60"/>
      <c r="B30" s="66" t="s">
        <v>45</v>
      </c>
      <c r="C30" s="67" t="s">
        <v>45</v>
      </c>
      <c r="D30" s="67"/>
      <c r="E30" s="67"/>
      <c r="F30" s="67"/>
      <c r="G30" s="67"/>
      <c r="H30" s="67"/>
      <c r="I30" s="67" t="s">
        <v>429</v>
      </c>
      <c r="J30" s="67"/>
      <c r="K30" s="67"/>
      <c r="L30" s="67" t="s">
        <v>430</v>
      </c>
      <c r="M30" s="67"/>
      <c r="N30" s="67"/>
      <c r="O30" s="67"/>
      <c r="P30" s="68" t="s">
        <v>60</v>
      </c>
      <c r="Q30" s="68" t="s">
        <v>83</v>
      </c>
      <c r="R30" s="68">
        <v>42</v>
      </c>
      <c r="S30" s="68">
        <v>42</v>
      </c>
      <c r="T30" s="68">
        <v>43.43</v>
      </c>
      <c r="U30" s="69">
        <f t="shared" si="0"/>
        <v>103.40476190476191</v>
      </c>
    </row>
    <row r="31" spans="1:21" ht="75" customHeight="1">
      <c r="A31" s="60"/>
      <c r="B31" s="66" t="s">
        <v>45</v>
      </c>
      <c r="C31" s="67" t="s">
        <v>431</v>
      </c>
      <c r="D31" s="67"/>
      <c r="E31" s="67"/>
      <c r="F31" s="67"/>
      <c r="G31" s="67"/>
      <c r="H31" s="67"/>
      <c r="I31" s="67" t="s">
        <v>432</v>
      </c>
      <c r="J31" s="67"/>
      <c r="K31" s="67"/>
      <c r="L31" s="67" t="s">
        <v>433</v>
      </c>
      <c r="M31" s="67"/>
      <c r="N31" s="67"/>
      <c r="O31" s="67"/>
      <c r="P31" s="68" t="s">
        <v>60</v>
      </c>
      <c r="Q31" s="68" t="s">
        <v>83</v>
      </c>
      <c r="R31" s="68">
        <v>80</v>
      </c>
      <c r="S31" s="68">
        <v>80</v>
      </c>
      <c r="T31" s="68">
        <v>89.8</v>
      </c>
      <c r="U31" s="69">
        <f t="shared" si="0"/>
        <v>112.25</v>
      </c>
    </row>
    <row r="32" spans="1:21" ht="75" customHeight="1">
      <c r="A32" s="60"/>
      <c r="B32" s="66" t="s">
        <v>45</v>
      </c>
      <c r="C32" s="67" t="s">
        <v>434</v>
      </c>
      <c r="D32" s="67"/>
      <c r="E32" s="67"/>
      <c r="F32" s="67"/>
      <c r="G32" s="67"/>
      <c r="H32" s="67"/>
      <c r="I32" s="67" t="s">
        <v>435</v>
      </c>
      <c r="J32" s="67"/>
      <c r="K32" s="67"/>
      <c r="L32" s="67" t="s">
        <v>436</v>
      </c>
      <c r="M32" s="67"/>
      <c r="N32" s="67"/>
      <c r="O32" s="67"/>
      <c r="P32" s="68" t="s">
        <v>60</v>
      </c>
      <c r="Q32" s="68" t="s">
        <v>83</v>
      </c>
      <c r="R32" s="68">
        <v>100</v>
      </c>
      <c r="S32" s="68">
        <v>59.6</v>
      </c>
      <c r="T32" s="68">
        <v>69.510000000000005</v>
      </c>
      <c r="U32" s="69">
        <f t="shared" si="0"/>
        <v>116.6275167785235</v>
      </c>
    </row>
    <row r="33" spans="1:22" ht="75" customHeight="1">
      <c r="A33" s="60"/>
      <c r="B33" s="66" t="s">
        <v>45</v>
      </c>
      <c r="C33" s="67" t="s">
        <v>437</v>
      </c>
      <c r="D33" s="67"/>
      <c r="E33" s="67"/>
      <c r="F33" s="67"/>
      <c r="G33" s="67"/>
      <c r="H33" s="67"/>
      <c r="I33" s="67" t="s">
        <v>438</v>
      </c>
      <c r="J33" s="67"/>
      <c r="K33" s="67"/>
      <c r="L33" s="67" t="s">
        <v>439</v>
      </c>
      <c r="M33" s="67"/>
      <c r="N33" s="67"/>
      <c r="O33" s="67"/>
      <c r="P33" s="68" t="s">
        <v>60</v>
      </c>
      <c r="Q33" s="68" t="s">
        <v>440</v>
      </c>
      <c r="R33" s="68">
        <v>103</v>
      </c>
      <c r="S33" s="68">
        <v>103</v>
      </c>
      <c r="T33" s="68">
        <v>105.46</v>
      </c>
      <c r="U33" s="69">
        <f t="shared" si="0"/>
        <v>102.3883495145631</v>
      </c>
    </row>
    <row r="34" spans="1:22" ht="75" customHeight="1">
      <c r="A34" s="60"/>
      <c r="B34" s="66" t="s">
        <v>45</v>
      </c>
      <c r="C34" s="67" t="s">
        <v>45</v>
      </c>
      <c r="D34" s="67"/>
      <c r="E34" s="67"/>
      <c r="F34" s="67"/>
      <c r="G34" s="67"/>
      <c r="H34" s="67"/>
      <c r="I34" s="67" t="s">
        <v>441</v>
      </c>
      <c r="J34" s="67"/>
      <c r="K34" s="67"/>
      <c r="L34" s="67" t="s">
        <v>442</v>
      </c>
      <c r="M34" s="67"/>
      <c r="N34" s="67"/>
      <c r="O34" s="67"/>
      <c r="P34" s="68" t="s">
        <v>60</v>
      </c>
      <c r="Q34" s="68" t="s">
        <v>440</v>
      </c>
      <c r="R34" s="68">
        <v>102.43</v>
      </c>
      <c r="S34" s="68">
        <v>101.5</v>
      </c>
      <c r="T34" s="68">
        <v>107.54</v>
      </c>
      <c r="U34" s="69">
        <f t="shared" si="0"/>
        <v>105.95073891625617</v>
      </c>
    </row>
    <row r="35" spans="1:22" ht="75" customHeight="1" thickBot="1">
      <c r="A35" s="60"/>
      <c r="B35" s="66" t="s">
        <v>45</v>
      </c>
      <c r="C35" s="67" t="s">
        <v>443</v>
      </c>
      <c r="D35" s="67"/>
      <c r="E35" s="67"/>
      <c r="F35" s="67"/>
      <c r="G35" s="67"/>
      <c r="H35" s="67"/>
      <c r="I35" s="67" t="s">
        <v>444</v>
      </c>
      <c r="J35" s="67"/>
      <c r="K35" s="67"/>
      <c r="L35" s="67" t="s">
        <v>445</v>
      </c>
      <c r="M35" s="67"/>
      <c r="N35" s="67"/>
      <c r="O35" s="67"/>
      <c r="P35" s="68" t="s">
        <v>60</v>
      </c>
      <c r="Q35" s="68" t="s">
        <v>83</v>
      </c>
      <c r="R35" s="68">
        <v>109.9</v>
      </c>
      <c r="S35" s="68">
        <v>103.86</v>
      </c>
      <c r="T35" s="68">
        <v>123.82</v>
      </c>
      <c r="U35" s="69">
        <f t="shared" si="0"/>
        <v>119.21817831696512</v>
      </c>
    </row>
    <row r="36" spans="1:22" ht="22.5" customHeight="1" thickTop="1" thickBot="1">
      <c r="B36" s="13" t="s">
        <v>90</v>
      </c>
      <c r="C36" s="14"/>
      <c r="D36" s="14"/>
      <c r="E36" s="14"/>
      <c r="F36" s="14"/>
      <c r="G36" s="14"/>
      <c r="H36" s="15"/>
      <c r="I36" s="15"/>
      <c r="J36" s="15"/>
      <c r="K36" s="15"/>
      <c r="L36" s="15"/>
      <c r="M36" s="15"/>
      <c r="N36" s="15"/>
      <c r="O36" s="15"/>
      <c r="P36" s="15"/>
      <c r="Q36" s="15"/>
      <c r="R36" s="15"/>
      <c r="S36" s="15"/>
      <c r="T36" s="15"/>
      <c r="U36" s="16"/>
      <c r="V36" s="70"/>
    </row>
    <row r="37" spans="1:22" ht="26.25" customHeight="1" thickTop="1">
      <c r="B37" s="71"/>
      <c r="C37" s="72"/>
      <c r="D37" s="72"/>
      <c r="E37" s="72"/>
      <c r="F37" s="72"/>
      <c r="G37" s="72"/>
      <c r="H37" s="73"/>
      <c r="I37" s="73"/>
      <c r="J37" s="73"/>
      <c r="K37" s="73"/>
      <c r="L37" s="73"/>
      <c r="M37" s="73"/>
      <c r="N37" s="73"/>
      <c r="O37" s="73"/>
      <c r="P37" s="74"/>
      <c r="Q37" s="75"/>
      <c r="R37" s="76" t="s">
        <v>91</v>
      </c>
      <c r="S37" s="44" t="s">
        <v>92</v>
      </c>
      <c r="T37" s="76" t="s">
        <v>93</v>
      </c>
      <c r="U37" s="44" t="s">
        <v>94</v>
      </c>
    </row>
    <row r="38" spans="1:22" ht="26.25" customHeight="1" thickBot="1">
      <c r="B38" s="77"/>
      <c r="C38" s="78"/>
      <c r="D38" s="78"/>
      <c r="E38" s="78"/>
      <c r="F38" s="78"/>
      <c r="G38" s="78"/>
      <c r="H38" s="79"/>
      <c r="I38" s="79"/>
      <c r="J38" s="79"/>
      <c r="K38" s="79"/>
      <c r="L38" s="79"/>
      <c r="M38" s="79"/>
      <c r="N38" s="79"/>
      <c r="O38" s="79"/>
      <c r="P38" s="80"/>
      <c r="Q38" s="81"/>
      <c r="R38" s="82" t="s">
        <v>95</v>
      </c>
      <c r="S38" s="81" t="s">
        <v>95</v>
      </c>
      <c r="T38" s="81" t="s">
        <v>95</v>
      </c>
      <c r="U38" s="81" t="s">
        <v>96</v>
      </c>
    </row>
    <row r="39" spans="1:22" ht="13.5" customHeight="1" thickBot="1">
      <c r="B39" s="83" t="s">
        <v>97</v>
      </c>
      <c r="C39" s="84"/>
      <c r="D39" s="84"/>
      <c r="E39" s="85"/>
      <c r="F39" s="85"/>
      <c r="G39" s="85"/>
      <c r="H39" s="86"/>
      <c r="I39" s="86"/>
      <c r="J39" s="86"/>
      <c r="K39" s="86"/>
      <c r="L39" s="86"/>
      <c r="M39" s="86"/>
      <c r="N39" s="86"/>
      <c r="O39" s="86"/>
      <c r="P39" s="87"/>
      <c r="Q39" s="87"/>
      <c r="R39" s="88" t="str">
        <f t="shared" ref="R39:T40" si="1">"N/D"</f>
        <v>N/D</v>
      </c>
      <c r="S39" s="88" t="str">
        <f t="shared" si="1"/>
        <v>N/D</v>
      </c>
      <c r="T39" s="88" t="str">
        <f t="shared" si="1"/>
        <v>N/D</v>
      </c>
      <c r="U39" s="89" t="str">
        <f>+IF(ISERR(T39/S39*100),"N/A",T39/S39*100)</f>
        <v>N/A</v>
      </c>
    </row>
    <row r="40" spans="1:22" ht="13.5" customHeight="1" thickBot="1">
      <c r="B40" s="90" t="s">
        <v>98</v>
      </c>
      <c r="C40" s="91"/>
      <c r="D40" s="91"/>
      <c r="E40" s="92"/>
      <c r="F40" s="92"/>
      <c r="G40" s="92"/>
      <c r="H40" s="93"/>
      <c r="I40" s="93"/>
      <c r="J40" s="93"/>
      <c r="K40" s="93"/>
      <c r="L40" s="93"/>
      <c r="M40" s="93"/>
      <c r="N40" s="93"/>
      <c r="O40" s="93"/>
      <c r="P40" s="94"/>
      <c r="Q40" s="94"/>
      <c r="R40" s="88" t="str">
        <f t="shared" si="1"/>
        <v>N/D</v>
      </c>
      <c r="S40" s="88" t="str">
        <f t="shared" si="1"/>
        <v>N/D</v>
      </c>
      <c r="T40" s="88" t="str">
        <f t="shared" si="1"/>
        <v>N/D</v>
      </c>
      <c r="U40" s="89" t="str">
        <f>+IF(ISERR(T40/S40*100),"N/A",T40/S40*100)</f>
        <v>N/A</v>
      </c>
    </row>
    <row r="41" spans="1:22" ht="14.85" customHeight="1" thickTop="1" thickBot="1">
      <c r="B41" s="13" t="s">
        <v>99</v>
      </c>
      <c r="C41" s="14"/>
      <c r="D41" s="14"/>
      <c r="E41" s="14"/>
      <c r="F41" s="14"/>
      <c r="G41" s="14"/>
      <c r="H41" s="15"/>
      <c r="I41" s="15"/>
      <c r="J41" s="15"/>
      <c r="K41" s="15"/>
      <c r="L41" s="15"/>
      <c r="M41" s="15"/>
      <c r="N41" s="15"/>
      <c r="O41" s="15"/>
      <c r="P41" s="15"/>
      <c r="Q41" s="15"/>
      <c r="R41" s="15"/>
      <c r="S41" s="15"/>
      <c r="T41" s="15"/>
      <c r="U41" s="16"/>
    </row>
    <row r="42" spans="1:22" ht="44.25" customHeight="1" thickTop="1">
      <c r="B42" s="95" t="s">
        <v>100</v>
      </c>
      <c r="C42" s="97"/>
      <c r="D42" s="97"/>
      <c r="E42" s="97"/>
      <c r="F42" s="97"/>
      <c r="G42" s="97"/>
      <c r="H42" s="97"/>
      <c r="I42" s="97"/>
      <c r="J42" s="97"/>
      <c r="K42" s="97"/>
      <c r="L42" s="97"/>
      <c r="M42" s="97"/>
      <c r="N42" s="97"/>
      <c r="O42" s="97"/>
      <c r="P42" s="97"/>
      <c r="Q42" s="97"/>
      <c r="R42" s="97"/>
      <c r="S42" s="97"/>
      <c r="T42" s="97"/>
      <c r="U42" s="96"/>
    </row>
    <row r="43" spans="1:22" ht="34.5" customHeight="1">
      <c r="B43" s="98" t="s">
        <v>446</v>
      </c>
      <c r="C43" s="100"/>
      <c r="D43" s="100"/>
      <c r="E43" s="100"/>
      <c r="F43" s="100"/>
      <c r="G43" s="100"/>
      <c r="H43" s="100"/>
      <c r="I43" s="100"/>
      <c r="J43" s="100"/>
      <c r="K43" s="100"/>
      <c r="L43" s="100"/>
      <c r="M43" s="100"/>
      <c r="N43" s="100"/>
      <c r="O43" s="100"/>
      <c r="P43" s="100"/>
      <c r="Q43" s="100"/>
      <c r="R43" s="100"/>
      <c r="S43" s="100"/>
      <c r="T43" s="100"/>
      <c r="U43" s="99"/>
    </row>
    <row r="44" spans="1:22" ht="34.5" customHeight="1">
      <c r="B44" s="98" t="s">
        <v>447</v>
      </c>
      <c r="C44" s="100"/>
      <c r="D44" s="100"/>
      <c r="E44" s="100"/>
      <c r="F44" s="100"/>
      <c r="G44" s="100"/>
      <c r="H44" s="100"/>
      <c r="I44" s="100"/>
      <c r="J44" s="100"/>
      <c r="K44" s="100"/>
      <c r="L44" s="100"/>
      <c r="M44" s="100"/>
      <c r="N44" s="100"/>
      <c r="O44" s="100"/>
      <c r="P44" s="100"/>
      <c r="Q44" s="100"/>
      <c r="R44" s="100"/>
      <c r="S44" s="100"/>
      <c r="T44" s="100"/>
      <c r="U44" s="99"/>
    </row>
    <row r="45" spans="1:22" ht="34.5" customHeight="1">
      <c r="B45" s="98" t="s">
        <v>448</v>
      </c>
      <c r="C45" s="100"/>
      <c r="D45" s="100"/>
      <c r="E45" s="100"/>
      <c r="F45" s="100"/>
      <c r="G45" s="100"/>
      <c r="H45" s="100"/>
      <c r="I45" s="100"/>
      <c r="J45" s="100"/>
      <c r="K45" s="100"/>
      <c r="L45" s="100"/>
      <c r="M45" s="100"/>
      <c r="N45" s="100"/>
      <c r="O45" s="100"/>
      <c r="P45" s="100"/>
      <c r="Q45" s="100"/>
      <c r="R45" s="100"/>
      <c r="S45" s="100"/>
      <c r="T45" s="100"/>
      <c r="U45" s="99"/>
    </row>
    <row r="46" spans="1:22" ht="78" customHeight="1">
      <c r="B46" s="98" t="s">
        <v>449</v>
      </c>
      <c r="C46" s="100"/>
      <c r="D46" s="100"/>
      <c r="E46" s="100"/>
      <c r="F46" s="100"/>
      <c r="G46" s="100"/>
      <c r="H46" s="100"/>
      <c r="I46" s="100"/>
      <c r="J46" s="100"/>
      <c r="K46" s="100"/>
      <c r="L46" s="100"/>
      <c r="M46" s="100"/>
      <c r="N46" s="100"/>
      <c r="O46" s="100"/>
      <c r="P46" s="100"/>
      <c r="Q46" s="100"/>
      <c r="R46" s="100"/>
      <c r="S46" s="100"/>
      <c r="T46" s="100"/>
      <c r="U46" s="99"/>
    </row>
    <row r="47" spans="1:22" ht="102.6" customHeight="1">
      <c r="B47" s="98" t="s">
        <v>450</v>
      </c>
      <c r="C47" s="100"/>
      <c r="D47" s="100"/>
      <c r="E47" s="100"/>
      <c r="F47" s="100"/>
      <c r="G47" s="100"/>
      <c r="H47" s="100"/>
      <c r="I47" s="100"/>
      <c r="J47" s="100"/>
      <c r="K47" s="100"/>
      <c r="L47" s="100"/>
      <c r="M47" s="100"/>
      <c r="N47" s="100"/>
      <c r="O47" s="100"/>
      <c r="P47" s="100"/>
      <c r="Q47" s="100"/>
      <c r="R47" s="100"/>
      <c r="S47" s="100"/>
      <c r="T47" s="100"/>
      <c r="U47" s="99"/>
    </row>
    <row r="48" spans="1:22" ht="71.849999999999994" customHeight="1">
      <c r="B48" s="98" t="s">
        <v>451</v>
      </c>
      <c r="C48" s="100"/>
      <c r="D48" s="100"/>
      <c r="E48" s="100"/>
      <c r="F48" s="100"/>
      <c r="G48" s="100"/>
      <c r="H48" s="100"/>
      <c r="I48" s="100"/>
      <c r="J48" s="100"/>
      <c r="K48" s="100"/>
      <c r="L48" s="100"/>
      <c r="M48" s="100"/>
      <c r="N48" s="100"/>
      <c r="O48" s="100"/>
      <c r="P48" s="100"/>
      <c r="Q48" s="100"/>
      <c r="R48" s="100"/>
      <c r="S48" s="100"/>
      <c r="T48" s="100"/>
      <c r="U48" s="99"/>
    </row>
    <row r="49" spans="2:21" ht="65.849999999999994" customHeight="1">
      <c r="B49" s="98" t="s">
        <v>452</v>
      </c>
      <c r="C49" s="100"/>
      <c r="D49" s="100"/>
      <c r="E49" s="100"/>
      <c r="F49" s="100"/>
      <c r="G49" s="100"/>
      <c r="H49" s="100"/>
      <c r="I49" s="100"/>
      <c r="J49" s="100"/>
      <c r="K49" s="100"/>
      <c r="L49" s="100"/>
      <c r="M49" s="100"/>
      <c r="N49" s="100"/>
      <c r="O49" s="100"/>
      <c r="P49" s="100"/>
      <c r="Q49" s="100"/>
      <c r="R49" s="100"/>
      <c r="S49" s="100"/>
      <c r="T49" s="100"/>
      <c r="U49" s="99"/>
    </row>
    <row r="50" spans="2:21" ht="64.349999999999994" customHeight="1">
      <c r="B50" s="98" t="s">
        <v>453</v>
      </c>
      <c r="C50" s="100"/>
      <c r="D50" s="100"/>
      <c r="E50" s="100"/>
      <c r="F50" s="100"/>
      <c r="G50" s="100"/>
      <c r="H50" s="100"/>
      <c r="I50" s="100"/>
      <c r="J50" s="100"/>
      <c r="K50" s="100"/>
      <c r="L50" s="100"/>
      <c r="M50" s="100"/>
      <c r="N50" s="100"/>
      <c r="O50" s="100"/>
      <c r="P50" s="100"/>
      <c r="Q50" s="100"/>
      <c r="R50" s="100"/>
      <c r="S50" s="100"/>
      <c r="T50" s="100"/>
      <c r="U50" s="99"/>
    </row>
    <row r="51" spans="2:21" ht="96.75" customHeight="1">
      <c r="B51" s="98" t="s">
        <v>454</v>
      </c>
      <c r="C51" s="100"/>
      <c r="D51" s="100"/>
      <c r="E51" s="100"/>
      <c r="F51" s="100"/>
      <c r="G51" s="100"/>
      <c r="H51" s="100"/>
      <c r="I51" s="100"/>
      <c r="J51" s="100"/>
      <c r="K51" s="100"/>
      <c r="L51" s="100"/>
      <c r="M51" s="100"/>
      <c r="N51" s="100"/>
      <c r="O51" s="100"/>
      <c r="P51" s="100"/>
      <c r="Q51" s="100"/>
      <c r="R51" s="100"/>
      <c r="S51" s="100"/>
      <c r="T51" s="100"/>
      <c r="U51" s="99"/>
    </row>
    <row r="52" spans="2:21" ht="120.2" customHeight="1">
      <c r="B52" s="98" t="s">
        <v>455</v>
      </c>
      <c r="C52" s="100"/>
      <c r="D52" s="100"/>
      <c r="E52" s="100"/>
      <c r="F52" s="100"/>
      <c r="G52" s="100"/>
      <c r="H52" s="100"/>
      <c r="I52" s="100"/>
      <c r="J52" s="100"/>
      <c r="K52" s="100"/>
      <c r="L52" s="100"/>
      <c r="M52" s="100"/>
      <c r="N52" s="100"/>
      <c r="O52" s="100"/>
      <c r="P52" s="100"/>
      <c r="Q52" s="100"/>
      <c r="R52" s="100"/>
      <c r="S52" s="100"/>
      <c r="T52" s="100"/>
      <c r="U52" s="99"/>
    </row>
    <row r="53" spans="2:21" ht="127.7" customHeight="1">
      <c r="B53" s="98" t="s">
        <v>456</v>
      </c>
      <c r="C53" s="100"/>
      <c r="D53" s="100"/>
      <c r="E53" s="100"/>
      <c r="F53" s="100"/>
      <c r="G53" s="100"/>
      <c r="H53" s="100"/>
      <c r="I53" s="100"/>
      <c r="J53" s="100"/>
      <c r="K53" s="100"/>
      <c r="L53" s="100"/>
      <c r="M53" s="100"/>
      <c r="N53" s="100"/>
      <c r="O53" s="100"/>
      <c r="P53" s="100"/>
      <c r="Q53" s="100"/>
      <c r="R53" s="100"/>
      <c r="S53" s="100"/>
      <c r="T53" s="100"/>
      <c r="U53" s="99"/>
    </row>
    <row r="54" spans="2:21" ht="125.25" customHeight="1">
      <c r="B54" s="98" t="s">
        <v>457</v>
      </c>
      <c r="C54" s="100"/>
      <c r="D54" s="100"/>
      <c r="E54" s="100"/>
      <c r="F54" s="100"/>
      <c r="G54" s="100"/>
      <c r="H54" s="100"/>
      <c r="I54" s="100"/>
      <c r="J54" s="100"/>
      <c r="K54" s="100"/>
      <c r="L54" s="100"/>
      <c r="M54" s="100"/>
      <c r="N54" s="100"/>
      <c r="O54" s="100"/>
      <c r="P54" s="100"/>
      <c r="Q54" s="100"/>
      <c r="R54" s="100"/>
      <c r="S54" s="100"/>
      <c r="T54" s="100"/>
      <c r="U54" s="99"/>
    </row>
    <row r="55" spans="2:21" ht="120.95" customHeight="1">
      <c r="B55" s="98" t="s">
        <v>458</v>
      </c>
      <c r="C55" s="100"/>
      <c r="D55" s="100"/>
      <c r="E55" s="100"/>
      <c r="F55" s="100"/>
      <c r="G55" s="100"/>
      <c r="H55" s="100"/>
      <c r="I55" s="100"/>
      <c r="J55" s="100"/>
      <c r="K55" s="100"/>
      <c r="L55" s="100"/>
      <c r="M55" s="100"/>
      <c r="N55" s="100"/>
      <c r="O55" s="100"/>
      <c r="P55" s="100"/>
      <c r="Q55" s="100"/>
      <c r="R55" s="100"/>
      <c r="S55" s="100"/>
      <c r="T55" s="100"/>
      <c r="U55" s="99"/>
    </row>
    <row r="56" spans="2:21" ht="68.45" customHeight="1">
      <c r="B56" s="98" t="s">
        <v>459</v>
      </c>
      <c r="C56" s="100"/>
      <c r="D56" s="100"/>
      <c r="E56" s="100"/>
      <c r="F56" s="100"/>
      <c r="G56" s="100"/>
      <c r="H56" s="100"/>
      <c r="I56" s="100"/>
      <c r="J56" s="100"/>
      <c r="K56" s="100"/>
      <c r="L56" s="100"/>
      <c r="M56" s="100"/>
      <c r="N56" s="100"/>
      <c r="O56" s="100"/>
      <c r="P56" s="100"/>
      <c r="Q56" s="100"/>
      <c r="R56" s="100"/>
      <c r="S56" s="100"/>
      <c r="T56" s="100"/>
      <c r="U56" s="99"/>
    </row>
    <row r="57" spans="2:21" ht="84.6" customHeight="1">
      <c r="B57" s="98" t="s">
        <v>460</v>
      </c>
      <c r="C57" s="100"/>
      <c r="D57" s="100"/>
      <c r="E57" s="100"/>
      <c r="F57" s="100"/>
      <c r="G57" s="100"/>
      <c r="H57" s="100"/>
      <c r="I57" s="100"/>
      <c r="J57" s="100"/>
      <c r="K57" s="100"/>
      <c r="L57" s="100"/>
      <c r="M57" s="100"/>
      <c r="N57" s="100"/>
      <c r="O57" s="100"/>
      <c r="P57" s="100"/>
      <c r="Q57" s="100"/>
      <c r="R57" s="100"/>
      <c r="S57" s="100"/>
      <c r="T57" s="100"/>
      <c r="U57" s="99"/>
    </row>
    <row r="58" spans="2:21" ht="65.45" customHeight="1">
      <c r="B58" s="98" t="s">
        <v>461</v>
      </c>
      <c r="C58" s="100"/>
      <c r="D58" s="100"/>
      <c r="E58" s="100"/>
      <c r="F58" s="100"/>
      <c r="G58" s="100"/>
      <c r="H58" s="100"/>
      <c r="I58" s="100"/>
      <c r="J58" s="100"/>
      <c r="K58" s="100"/>
      <c r="L58" s="100"/>
      <c r="M58" s="100"/>
      <c r="N58" s="100"/>
      <c r="O58" s="100"/>
      <c r="P58" s="100"/>
      <c r="Q58" s="100"/>
      <c r="R58" s="100"/>
      <c r="S58" s="100"/>
      <c r="T58" s="100"/>
      <c r="U58" s="99"/>
    </row>
    <row r="59" spans="2:21" ht="64.7" customHeight="1">
      <c r="B59" s="98" t="s">
        <v>462</v>
      </c>
      <c r="C59" s="100"/>
      <c r="D59" s="100"/>
      <c r="E59" s="100"/>
      <c r="F59" s="100"/>
      <c r="G59" s="100"/>
      <c r="H59" s="100"/>
      <c r="I59" s="100"/>
      <c r="J59" s="100"/>
      <c r="K59" s="100"/>
      <c r="L59" s="100"/>
      <c r="M59" s="100"/>
      <c r="N59" s="100"/>
      <c r="O59" s="100"/>
      <c r="P59" s="100"/>
      <c r="Q59" s="100"/>
      <c r="R59" s="100"/>
      <c r="S59" s="100"/>
      <c r="T59" s="100"/>
      <c r="U59" s="99"/>
    </row>
    <row r="60" spans="2:21" ht="68.849999999999994" customHeight="1">
      <c r="B60" s="98" t="s">
        <v>463</v>
      </c>
      <c r="C60" s="100"/>
      <c r="D60" s="100"/>
      <c r="E60" s="100"/>
      <c r="F60" s="100"/>
      <c r="G60" s="100"/>
      <c r="H60" s="100"/>
      <c r="I60" s="100"/>
      <c r="J60" s="100"/>
      <c r="K60" s="100"/>
      <c r="L60" s="100"/>
      <c r="M60" s="100"/>
      <c r="N60" s="100"/>
      <c r="O60" s="100"/>
      <c r="P60" s="100"/>
      <c r="Q60" s="100"/>
      <c r="R60" s="100"/>
      <c r="S60" s="100"/>
      <c r="T60" s="100"/>
      <c r="U60" s="99"/>
    </row>
    <row r="61" spans="2:21" ht="119.1" customHeight="1">
      <c r="B61" s="98" t="s">
        <v>464</v>
      </c>
      <c r="C61" s="100"/>
      <c r="D61" s="100"/>
      <c r="E61" s="100"/>
      <c r="F61" s="100"/>
      <c r="G61" s="100"/>
      <c r="H61" s="100"/>
      <c r="I61" s="100"/>
      <c r="J61" s="100"/>
      <c r="K61" s="100"/>
      <c r="L61" s="100"/>
      <c r="M61" s="100"/>
      <c r="N61" s="100"/>
      <c r="O61" s="100"/>
      <c r="P61" s="100"/>
      <c r="Q61" s="100"/>
      <c r="R61" s="100"/>
      <c r="S61" s="100"/>
      <c r="T61" s="100"/>
      <c r="U61" s="99"/>
    </row>
    <row r="62" spans="2:21" ht="79.349999999999994" customHeight="1">
      <c r="B62" s="98" t="s">
        <v>465</v>
      </c>
      <c r="C62" s="100"/>
      <c r="D62" s="100"/>
      <c r="E62" s="100"/>
      <c r="F62" s="100"/>
      <c r="G62" s="100"/>
      <c r="H62" s="100"/>
      <c r="I62" s="100"/>
      <c r="J62" s="100"/>
      <c r="K62" s="100"/>
      <c r="L62" s="100"/>
      <c r="M62" s="100"/>
      <c r="N62" s="100"/>
      <c r="O62" s="100"/>
      <c r="P62" s="100"/>
      <c r="Q62" s="100"/>
      <c r="R62" s="100"/>
      <c r="S62" s="100"/>
      <c r="T62" s="100"/>
      <c r="U62" s="99"/>
    </row>
    <row r="63" spans="2:21" ht="109.5" customHeight="1">
      <c r="B63" s="98" t="s">
        <v>466</v>
      </c>
      <c r="C63" s="100"/>
      <c r="D63" s="100"/>
      <c r="E63" s="100"/>
      <c r="F63" s="100"/>
      <c r="G63" s="100"/>
      <c r="H63" s="100"/>
      <c r="I63" s="100"/>
      <c r="J63" s="100"/>
      <c r="K63" s="100"/>
      <c r="L63" s="100"/>
      <c r="M63" s="100"/>
      <c r="N63" s="100"/>
      <c r="O63" s="100"/>
      <c r="P63" s="100"/>
      <c r="Q63" s="100"/>
      <c r="R63" s="100"/>
      <c r="S63" s="100"/>
      <c r="T63" s="100"/>
      <c r="U63" s="99"/>
    </row>
    <row r="64" spans="2:21" ht="150.75" customHeight="1">
      <c r="B64" s="98" t="s">
        <v>467</v>
      </c>
      <c r="C64" s="100"/>
      <c r="D64" s="100"/>
      <c r="E64" s="100"/>
      <c r="F64" s="100"/>
      <c r="G64" s="100"/>
      <c r="H64" s="100"/>
      <c r="I64" s="100"/>
      <c r="J64" s="100"/>
      <c r="K64" s="100"/>
      <c r="L64" s="100"/>
      <c r="M64" s="100"/>
      <c r="N64" s="100"/>
      <c r="O64" s="100"/>
      <c r="P64" s="100"/>
      <c r="Q64" s="100"/>
      <c r="R64" s="100"/>
      <c r="S64" s="100"/>
      <c r="T64" s="100"/>
      <c r="U64" s="99"/>
    </row>
    <row r="65" spans="2:21" ht="54" customHeight="1">
      <c r="B65" s="98" t="s">
        <v>468</v>
      </c>
      <c r="C65" s="100"/>
      <c r="D65" s="100"/>
      <c r="E65" s="100"/>
      <c r="F65" s="100"/>
      <c r="G65" s="100"/>
      <c r="H65" s="100"/>
      <c r="I65" s="100"/>
      <c r="J65" s="100"/>
      <c r="K65" s="100"/>
      <c r="L65" s="100"/>
      <c r="M65" s="100"/>
      <c r="N65" s="100"/>
      <c r="O65" s="100"/>
      <c r="P65" s="100"/>
      <c r="Q65" s="100"/>
      <c r="R65" s="100"/>
      <c r="S65" s="100"/>
      <c r="T65" s="100"/>
      <c r="U65" s="99"/>
    </row>
    <row r="66" spans="2:21" ht="60.2" customHeight="1">
      <c r="B66" s="98" t="s">
        <v>469</v>
      </c>
      <c r="C66" s="100"/>
      <c r="D66" s="100"/>
      <c r="E66" s="100"/>
      <c r="F66" s="100"/>
      <c r="G66" s="100"/>
      <c r="H66" s="100"/>
      <c r="I66" s="100"/>
      <c r="J66" s="100"/>
      <c r="K66" s="100"/>
      <c r="L66" s="100"/>
      <c r="M66" s="100"/>
      <c r="N66" s="100"/>
      <c r="O66" s="100"/>
      <c r="P66" s="100"/>
      <c r="Q66" s="100"/>
      <c r="R66" s="100"/>
      <c r="S66" s="100"/>
      <c r="T66" s="100"/>
      <c r="U66" s="99"/>
    </row>
    <row r="67" spans="2:21" ht="73.349999999999994" customHeight="1" thickBot="1">
      <c r="B67" s="101" t="s">
        <v>470</v>
      </c>
      <c r="C67" s="103"/>
      <c r="D67" s="103"/>
      <c r="E67" s="103"/>
      <c r="F67" s="103"/>
      <c r="G67" s="103"/>
      <c r="H67" s="103"/>
      <c r="I67" s="103"/>
      <c r="J67" s="103"/>
      <c r="K67" s="103"/>
      <c r="L67" s="103"/>
      <c r="M67" s="103"/>
      <c r="N67" s="103"/>
      <c r="O67" s="103"/>
      <c r="P67" s="103"/>
      <c r="Q67" s="103"/>
      <c r="R67" s="103"/>
      <c r="S67" s="103"/>
      <c r="T67" s="103"/>
      <c r="U67" s="102"/>
    </row>
  </sheetData>
  <mergeCells count="124">
    <mergeCell ref="B64:U64"/>
    <mergeCell ref="B65:U65"/>
    <mergeCell ref="B66:U66"/>
    <mergeCell ref="B67:U67"/>
    <mergeCell ref="B58:U58"/>
    <mergeCell ref="B59:U59"/>
    <mergeCell ref="B60:U60"/>
    <mergeCell ref="B61:U61"/>
    <mergeCell ref="B62:U62"/>
    <mergeCell ref="B63:U63"/>
    <mergeCell ref="B52:U52"/>
    <mergeCell ref="B53:U53"/>
    <mergeCell ref="B54:U54"/>
    <mergeCell ref="B55:U55"/>
    <mergeCell ref="B56:U56"/>
    <mergeCell ref="B57:U57"/>
    <mergeCell ref="B46:U46"/>
    <mergeCell ref="B47:U47"/>
    <mergeCell ref="B48:U48"/>
    <mergeCell ref="B49:U49"/>
    <mergeCell ref="B50:U50"/>
    <mergeCell ref="B51:U51"/>
    <mergeCell ref="B39:D39"/>
    <mergeCell ref="B40:D40"/>
    <mergeCell ref="B42:U42"/>
    <mergeCell ref="B43:U43"/>
    <mergeCell ref="B44:U44"/>
    <mergeCell ref="B45:U45"/>
    <mergeCell ref="C34:H34"/>
    <mergeCell ref="I34:K34"/>
    <mergeCell ref="L34:O34"/>
    <mergeCell ref="C35:H35"/>
    <mergeCell ref="I35:K35"/>
    <mergeCell ref="L35:O35"/>
    <mergeCell ref="C32:H32"/>
    <mergeCell ref="I32:K32"/>
    <mergeCell ref="L32:O32"/>
    <mergeCell ref="C33:H33"/>
    <mergeCell ref="I33:K33"/>
    <mergeCell ref="L33:O33"/>
    <mergeCell ref="C30:H30"/>
    <mergeCell ref="I30:K30"/>
    <mergeCell ref="L30:O30"/>
    <mergeCell ref="C31:H31"/>
    <mergeCell ref="I31:K31"/>
    <mergeCell ref="L31:O31"/>
    <mergeCell ref="C28:H28"/>
    <mergeCell ref="I28:K28"/>
    <mergeCell ref="L28:O28"/>
    <mergeCell ref="C29:H29"/>
    <mergeCell ref="I29:K29"/>
    <mergeCell ref="L29:O29"/>
    <mergeCell ref="C26:H26"/>
    <mergeCell ref="I26:K26"/>
    <mergeCell ref="L26:O26"/>
    <mergeCell ref="C27:H27"/>
    <mergeCell ref="I27:K27"/>
    <mergeCell ref="L27:O27"/>
    <mergeCell ref="C24:H24"/>
    <mergeCell ref="I24:K24"/>
    <mergeCell ref="L24:O24"/>
    <mergeCell ref="C25:H25"/>
    <mergeCell ref="I25:K25"/>
    <mergeCell ref="L25:O25"/>
    <mergeCell ref="C22:H22"/>
    <mergeCell ref="I22:K22"/>
    <mergeCell ref="L22:O22"/>
    <mergeCell ref="C23:H23"/>
    <mergeCell ref="I23:K23"/>
    <mergeCell ref="L23:O23"/>
    <mergeCell ref="C20:H20"/>
    <mergeCell ref="I20:K20"/>
    <mergeCell ref="L20:O20"/>
    <mergeCell ref="C21:H21"/>
    <mergeCell ref="I21:K21"/>
    <mergeCell ref="L21:O21"/>
    <mergeCell ref="C18:H18"/>
    <mergeCell ref="I18:K18"/>
    <mergeCell ref="L18:O18"/>
    <mergeCell ref="C19:H19"/>
    <mergeCell ref="I19:K19"/>
    <mergeCell ref="L19:O19"/>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E901-A455-4612-A684-92886E9A8274}">
  <sheetPr>
    <tabColor indexed="11"/>
    <pageSetUpPr fitToPage="1"/>
  </sheetPr>
  <dimension ref="A1:AH27"/>
  <sheetViews>
    <sheetView view="pageBreakPreview" zoomScale="80" zoomScaleNormal="80" zoomScaleSheetLayoutView="80" workbookViewId="0">
      <selection activeCell="L9" sqref="L9:O10"/>
    </sheetView>
  </sheetViews>
  <sheetFormatPr baseColWidth="10" defaultColWidth="11.42578125" defaultRowHeight="12.75"/>
  <cols>
    <col min="1" max="1" width="4" style="1" customWidth="1"/>
    <col min="2" max="2" width="15.7109375" style="1" customWidth="1"/>
    <col min="3" max="3" width="6.7109375" style="1" customWidth="1"/>
    <col min="4" max="4" width="9.85546875" style="1" customWidth="1"/>
    <col min="5" max="5" width="11.140625" style="1" customWidth="1"/>
    <col min="6" max="6" width="5.140625" style="1" customWidth="1"/>
    <col min="7" max="7" width="0.28515625" style="1" customWidth="1"/>
    <col min="8" max="8" width="2.5703125" style="1" customWidth="1"/>
    <col min="9" max="9" width="7.5703125" style="1" customWidth="1"/>
    <col min="10" max="10" width="9" style="1" customWidth="1"/>
    <col min="11" max="11" width="10.85546875" style="1" customWidth="1"/>
    <col min="12" max="12" width="8.85546875" style="1" customWidth="1"/>
    <col min="13" max="13" width="7" style="1" customWidth="1"/>
    <col min="14" max="14" width="9.42578125" style="1" customWidth="1"/>
    <col min="15" max="15" width="12.7109375" style="1" customWidth="1"/>
    <col min="16" max="16" width="13.28515625" style="1" customWidth="1"/>
    <col min="17" max="17" width="13.85546875" style="1" customWidth="1"/>
    <col min="18" max="18" width="10.28515625" style="1" customWidth="1"/>
    <col min="19" max="19" width="14.85546875" style="1" customWidth="1"/>
    <col min="20" max="20" width="12.28515625" style="1" customWidth="1"/>
    <col min="21" max="21" width="11.85546875" style="1" customWidth="1"/>
    <col min="22" max="22" width="13.140625" style="1" customWidth="1"/>
    <col min="23" max="23" width="12.28515625" style="1" customWidth="1"/>
    <col min="24" max="24" width="9.7109375" style="1" customWidth="1"/>
    <col min="25" max="25" width="10" style="1" customWidth="1"/>
    <col min="26" max="26" width="11" style="1" customWidth="1"/>
    <col min="27" max="29" width="11.42578125" style="1"/>
    <col min="30" max="30" width="17.5703125" style="1" customWidth="1"/>
    <col min="31" max="16384" width="11.42578125" style="1"/>
  </cols>
  <sheetData>
    <row r="1" spans="1:34" s="2" customFormat="1" ht="48" customHeight="1">
      <c r="A1" s="4"/>
      <c r="B1" s="8" t="s">
        <v>532</v>
      </c>
      <c r="C1" s="8"/>
      <c r="D1" s="8"/>
      <c r="E1" s="8"/>
      <c r="F1" s="8"/>
      <c r="G1" s="8"/>
      <c r="H1" s="8"/>
      <c r="I1" s="8"/>
      <c r="J1" s="8"/>
      <c r="K1" s="8"/>
      <c r="L1" s="8"/>
      <c r="M1" s="4" t="s">
        <v>4</v>
      </c>
      <c r="N1" s="4"/>
      <c r="O1" s="4"/>
      <c r="P1" s="9"/>
      <c r="Q1" s="9"/>
      <c r="R1" s="9"/>
      <c r="Y1" s="10"/>
      <c r="Z1" s="10"/>
      <c r="AA1" s="11"/>
      <c r="AH1" s="12"/>
    </row>
    <row r="2" spans="1:34" ht="13.5" customHeight="1" thickBot="1"/>
    <row r="3" spans="1:34" ht="22.5" customHeight="1" thickTop="1" thickBot="1">
      <c r="B3" s="13" t="s">
        <v>5</v>
      </c>
      <c r="C3" s="14"/>
      <c r="D3" s="14"/>
      <c r="E3" s="14"/>
      <c r="F3" s="14"/>
      <c r="G3" s="14"/>
      <c r="H3" s="15"/>
      <c r="I3" s="15"/>
      <c r="J3" s="15"/>
      <c r="K3" s="15"/>
      <c r="L3" s="15"/>
      <c r="M3" s="15"/>
      <c r="N3" s="15"/>
      <c r="O3" s="15"/>
      <c r="P3" s="15"/>
      <c r="Q3" s="15"/>
      <c r="R3" s="15"/>
      <c r="S3" s="15"/>
      <c r="T3" s="15"/>
      <c r="U3" s="16"/>
    </row>
    <row r="4" spans="1:34" ht="51.75" customHeight="1" thickTop="1">
      <c r="B4" s="17" t="s">
        <v>6</v>
      </c>
      <c r="C4" s="18" t="s">
        <v>471</v>
      </c>
      <c r="D4" s="19" t="s">
        <v>472</v>
      </c>
      <c r="E4" s="19"/>
      <c r="F4" s="19"/>
      <c r="G4" s="19"/>
      <c r="H4" s="19"/>
      <c r="I4" s="20"/>
      <c r="J4" s="21" t="s">
        <v>9</v>
      </c>
      <c r="K4" s="22" t="s">
        <v>10</v>
      </c>
      <c r="L4" s="23" t="s">
        <v>1</v>
      </c>
      <c r="M4" s="23"/>
      <c r="N4" s="23"/>
      <c r="O4" s="23"/>
      <c r="P4" s="21" t="s">
        <v>11</v>
      </c>
      <c r="Q4" s="23" t="s">
        <v>12</v>
      </c>
      <c r="R4" s="23"/>
      <c r="S4" s="21" t="s">
        <v>13</v>
      </c>
      <c r="T4" s="23" t="s">
        <v>14</v>
      </c>
      <c r="U4" s="24"/>
    </row>
    <row r="5" spans="1:34" ht="15.75" customHeight="1">
      <c r="B5" s="25" t="s">
        <v>15</v>
      </c>
      <c r="C5" s="26"/>
      <c r="D5" s="26"/>
      <c r="E5" s="26"/>
      <c r="F5" s="26"/>
      <c r="G5" s="26"/>
      <c r="H5" s="26"/>
      <c r="I5" s="26"/>
      <c r="J5" s="26"/>
      <c r="K5" s="26"/>
      <c r="L5" s="26"/>
      <c r="M5" s="26"/>
      <c r="N5" s="26"/>
      <c r="O5" s="26"/>
      <c r="P5" s="26"/>
      <c r="Q5" s="26"/>
      <c r="R5" s="26"/>
      <c r="S5" s="26"/>
      <c r="T5" s="26"/>
      <c r="U5" s="27"/>
    </row>
    <row r="6" spans="1:34" ht="37.5" customHeight="1" thickBot="1">
      <c r="B6" s="28" t="s">
        <v>16</v>
      </c>
      <c r="C6" s="29" t="s">
        <v>17</v>
      </c>
      <c r="D6" s="29"/>
      <c r="E6" s="29"/>
      <c r="F6" s="29"/>
      <c r="G6" s="29"/>
      <c r="H6" s="30"/>
      <c r="I6" s="30"/>
      <c r="J6" s="30" t="s">
        <v>18</v>
      </c>
      <c r="K6" s="29" t="s">
        <v>19</v>
      </c>
      <c r="L6" s="29"/>
      <c r="M6" s="29"/>
      <c r="N6" s="31"/>
      <c r="O6" s="32" t="s">
        <v>20</v>
      </c>
      <c r="P6" s="29" t="s">
        <v>21</v>
      </c>
      <c r="Q6" s="29"/>
      <c r="R6" s="33"/>
      <c r="S6" s="32" t="s">
        <v>22</v>
      </c>
      <c r="T6" s="29" t="s">
        <v>119</v>
      </c>
      <c r="U6" s="34"/>
    </row>
    <row r="7" spans="1:34" ht="22.5" customHeight="1" thickTop="1" thickBot="1">
      <c r="B7" s="13" t="s">
        <v>24</v>
      </c>
      <c r="C7" s="14"/>
      <c r="D7" s="14"/>
      <c r="E7" s="14"/>
      <c r="F7" s="14"/>
      <c r="G7" s="14"/>
      <c r="H7" s="15"/>
      <c r="I7" s="15"/>
      <c r="J7" s="15"/>
      <c r="K7" s="15"/>
      <c r="L7" s="15"/>
      <c r="M7" s="15"/>
      <c r="N7" s="15"/>
      <c r="O7" s="15"/>
      <c r="P7" s="15"/>
      <c r="Q7" s="15"/>
      <c r="R7" s="15"/>
      <c r="S7" s="15"/>
      <c r="T7" s="15"/>
      <c r="U7" s="16"/>
    </row>
    <row r="8" spans="1:34" ht="16.5" customHeight="1" thickTop="1">
      <c r="B8" s="36" t="s">
        <v>25</v>
      </c>
      <c r="C8" s="39" t="s">
        <v>26</v>
      </c>
      <c r="D8" s="39"/>
      <c r="E8" s="39"/>
      <c r="F8" s="39"/>
      <c r="G8" s="39"/>
      <c r="H8" s="40"/>
      <c r="I8" s="45" t="s">
        <v>27</v>
      </c>
      <c r="J8" s="47"/>
      <c r="K8" s="47"/>
      <c r="L8" s="47"/>
      <c r="M8" s="47"/>
      <c r="N8" s="47"/>
      <c r="O8" s="47"/>
      <c r="P8" s="47"/>
      <c r="Q8" s="47"/>
      <c r="R8" s="47"/>
      <c r="S8" s="46"/>
      <c r="T8" s="49" t="s">
        <v>28</v>
      </c>
      <c r="U8" s="48"/>
    </row>
    <row r="9" spans="1:34" ht="19.5" customHeight="1">
      <c r="B9" s="38"/>
      <c r="C9" s="35"/>
      <c r="D9" s="35"/>
      <c r="E9" s="35"/>
      <c r="F9" s="35"/>
      <c r="G9" s="35"/>
      <c r="H9" s="43"/>
      <c r="I9" s="50" t="s">
        <v>29</v>
      </c>
      <c r="J9" s="51"/>
      <c r="K9" s="51"/>
      <c r="L9" s="51" t="s">
        <v>30</v>
      </c>
      <c r="M9" s="51"/>
      <c r="N9" s="51"/>
      <c r="O9" s="51"/>
      <c r="P9" s="51" t="s">
        <v>31</v>
      </c>
      <c r="Q9" s="51" t="s">
        <v>32</v>
      </c>
      <c r="R9" s="55" t="s">
        <v>33</v>
      </c>
      <c r="S9" s="54"/>
      <c r="T9" s="51" t="s">
        <v>34</v>
      </c>
      <c r="U9" s="56" t="s">
        <v>35</v>
      </c>
    </row>
    <row r="10" spans="1:34" ht="26.25" customHeight="1" thickBot="1">
      <c r="B10" s="37"/>
      <c r="C10" s="41"/>
      <c r="D10" s="41"/>
      <c r="E10" s="41"/>
      <c r="F10" s="41"/>
      <c r="G10" s="41"/>
      <c r="H10" s="42"/>
      <c r="I10" s="52"/>
      <c r="J10" s="53"/>
      <c r="K10" s="53"/>
      <c r="L10" s="53"/>
      <c r="M10" s="53"/>
      <c r="N10" s="53"/>
      <c r="O10" s="53"/>
      <c r="P10" s="53"/>
      <c r="Q10" s="53"/>
      <c r="R10" s="58" t="s">
        <v>36</v>
      </c>
      <c r="S10" s="59" t="s">
        <v>37</v>
      </c>
      <c r="T10" s="53"/>
      <c r="U10" s="57"/>
    </row>
    <row r="11" spans="1:34" ht="75" customHeight="1" thickTop="1" thickBot="1">
      <c r="A11" s="60"/>
      <c r="B11" s="61" t="s">
        <v>38</v>
      </c>
      <c r="C11" s="62" t="s">
        <v>473</v>
      </c>
      <c r="D11" s="62"/>
      <c r="E11" s="62"/>
      <c r="F11" s="62"/>
      <c r="G11" s="62"/>
      <c r="H11" s="62"/>
      <c r="I11" s="62" t="s">
        <v>474</v>
      </c>
      <c r="J11" s="62"/>
      <c r="K11" s="62"/>
      <c r="L11" s="62" t="s">
        <v>41</v>
      </c>
      <c r="M11" s="62"/>
      <c r="N11" s="62"/>
      <c r="O11" s="62"/>
      <c r="P11" s="63" t="s">
        <v>42</v>
      </c>
      <c r="Q11" s="63" t="s">
        <v>43</v>
      </c>
      <c r="R11" s="64">
        <v>78.11</v>
      </c>
      <c r="S11" s="64" t="s">
        <v>44</v>
      </c>
      <c r="T11" s="64" t="s">
        <v>44</v>
      </c>
      <c r="U11" s="65" t="str">
        <f>IF(ISERR(T11/S11*100),"N/A",T11/S11*100)</f>
        <v>N/A</v>
      </c>
    </row>
    <row r="12" spans="1:34" ht="75" customHeight="1" thickTop="1">
      <c r="A12" s="60"/>
      <c r="B12" s="61" t="s">
        <v>53</v>
      </c>
      <c r="C12" s="62" t="s">
        <v>475</v>
      </c>
      <c r="D12" s="62"/>
      <c r="E12" s="62"/>
      <c r="F12" s="62"/>
      <c r="G12" s="62"/>
      <c r="H12" s="62"/>
      <c r="I12" s="62" t="s">
        <v>476</v>
      </c>
      <c r="J12" s="62"/>
      <c r="K12" s="62"/>
      <c r="L12" s="62" t="s">
        <v>477</v>
      </c>
      <c r="M12" s="62"/>
      <c r="N12" s="62"/>
      <c r="O12" s="62"/>
      <c r="P12" s="63" t="s">
        <v>478</v>
      </c>
      <c r="Q12" s="63" t="s">
        <v>43</v>
      </c>
      <c r="R12" s="63">
        <v>0.66</v>
      </c>
      <c r="S12" s="63" t="s">
        <v>44</v>
      </c>
      <c r="T12" s="63" t="s">
        <v>44</v>
      </c>
      <c r="U12" s="65" t="str">
        <f>IF(ISERR(T12/S12*100),"N/A",T12/S12*100)</f>
        <v>N/A</v>
      </c>
    </row>
    <row r="13" spans="1:34" ht="75" customHeight="1" thickBot="1">
      <c r="A13" s="60"/>
      <c r="B13" s="66" t="s">
        <v>45</v>
      </c>
      <c r="C13" s="67" t="s">
        <v>45</v>
      </c>
      <c r="D13" s="67"/>
      <c r="E13" s="67"/>
      <c r="F13" s="67"/>
      <c r="G13" s="67"/>
      <c r="H13" s="67"/>
      <c r="I13" s="67" t="s">
        <v>479</v>
      </c>
      <c r="J13" s="67"/>
      <c r="K13" s="67"/>
      <c r="L13" s="67" t="s">
        <v>480</v>
      </c>
      <c r="M13" s="67"/>
      <c r="N13" s="67"/>
      <c r="O13" s="67"/>
      <c r="P13" s="68" t="s">
        <v>481</v>
      </c>
      <c r="Q13" s="68" t="s">
        <v>43</v>
      </c>
      <c r="R13" s="68">
        <v>0.91</v>
      </c>
      <c r="S13" s="68" t="s">
        <v>44</v>
      </c>
      <c r="T13" s="68" t="s">
        <v>44</v>
      </c>
      <c r="U13" s="69" t="str">
        <f>IF(ISERR(T13/S13*100),"N/A",T13/S13*100)</f>
        <v>N/A</v>
      </c>
    </row>
    <row r="14" spans="1:34" ht="75" customHeight="1" thickTop="1" thickBot="1">
      <c r="A14" s="60"/>
      <c r="B14" s="61" t="s">
        <v>63</v>
      </c>
      <c r="C14" s="62" t="s">
        <v>482</v>
      </c>
      <c r="D14" s="62"/>
      <c r="E14" s="62"/>
      <c r="F14" s="62"/>
      <c r="G14" s="62"/>
      <c r="H14" s="62"/>
      <c r="I14" s="62" t="s">
        <v>483</v>
      </c>
      <c r="J14" s="62"/>
      <c r="K14" s="62"/>
      <c r="L14" s="62" t="s">
        <v>484</v>
      </c>
      <c r="M14" s="62"/>
      <c r="N14" s="62"/>
      <c r="O14" s="62"/>
      <c r="P14" s="63" t="s">
        <v>485</v>
      </c>
      <c r="Q14" s="63" t="s">
        <v>206</v>
      </c>
      <c r="R14" s="63">
        <v>100</v>
      </c>
      <c r="S14" s="63">
        <v>32.25</v>
      </c>
      <c r="T14" s="63">
        <v>19.350000000000001</v>
      </c>
      <c r="U14" s="65">
        <f>IF(ISERR(T14/S14*100),"N/A",T14/S14*100)</f>
        <v>60.000000000000007</v>
      </c>
    </row>
    <row r="15" spans="1:34" ht="75" customHeight="1" thickTop="1" thickBot="1">
      <c r="A15" s="60"/>
      <c r="B15" s="61" t="s">
        <v>79</v>
      </c>
      <c r="C15" s="62" t="s">
        <v>486</v>
      </c>
      <c r="D15" s="62"/>
      <c r="E15" s="62"/>
      <c r="F15" s="62"/>
      <c r="G15" s="62"/>
      <c r="H15" s="62"/>
      <c r="I15" s="62" t="s">
        <v>487</v>
      </c>
      <c r="J15" s="62"/>
      <c r="K15" s="62"/>
      <c r="L15" s="62" t="s">
        <v>488</v>
      </c>
      <c r="M15" s="62"/>
      <c r="N15" s="62"/>
      <c r="O15" s="62"/>
      <c r="P15" s="63" t="s">
        <v>60</v>
      </c>
      <c r="Q15" s="63" t="s">
        <v>206</v>
      </c>
      <c r="R15" s="63">
        <v>100</v>
      </c>
      <c r="S15" s="63">
        <v>32.25</v>
      </c>
      <c r="T15" s="63">
        <v>19.350000000000001</v>
      </c>
      <c r="U15" s="65">
        <f>IF(ISERR(T15/S15*100),"N/A",T15/S15*100)</f>
        <v>60.000000000000007</v>
      </c>
    </row>
    <row r="16" spans="1:34" ht="22.5" customHeight="1" thickTop="1" thickBot="1">
      <c r="B16" s="13" t="s">
        <v>90</v>
      </c>
      <c r="C16" s="14"/>
      <c r="D16" s="14"/>
      <c r="E16" s="14"/>
      <c r="F16" s="14"/>
      <c r="G16" s="14"/>
      <c r="H16" s="15"/>
      <c r="I16" s="15"/>
      <c r="J16" s="15"/>
      <c r="K16" s="15"/>
      <c r="L16" s="15"/>
      <c r="M16" s="15"/>
      <c r="N16" s="15"/>
      <c r="O16" s="15"/>
      <c r="P16" s="15"/>
      <c r="Q16" s="15"/>
      <c r="R16" s="15"/>
      <c r="S16" s="15"/>
      <c r="T16" s="15"/>
      <c r="U16" s="16"/>
      <c r="V16" s="70"/>
    </row>
    <row r="17" spans="2:21" ht="26.25" customHeight="1" thickTop="1">
      <c r="B17" s="71"/>
      <c r="C17" s="72"/>
      <c r="D17" s="72"/>
      <c r="E17" s="72"/>
      <c r="F17" s="72"/>
      <c r="G17" s="72"/>
      <c r="H17" s="73"/>
      <c r="I17" s="73"/>
      <c r="J17" s="73"/>
      <c r="K17" s="73"/>
      <c r="L17" s="73"/>
      <c r="M17" s="73"/>
      <c r="N17" s="73"/>
      <c r="O17" s="73"/>
      <c r="P17" s="74"/>
      <c r="Q17" s="75"/>
      <c r="R17" s="76" t="s">
        <v>91</v>
      </c>
      <c r="S17" s="44" t="s">
        <v>92</v>
      </c>
      <c r="T17" s="76" t="s">
        <v>93</v>
      </c>
      <c r="U17" s="44" t="s">
        <v>94</v>
      </c>
    </row>
    <row r="18" spans="2:21" ht="26.25" customHeight="1" thickBot="1">
      <c r="B18" s="77"/>
      <c r="C18" s="78"/>
      <c r="D18" s="78"/>
      <c r="E18" s="78"/>
      <c r="F18" s="78"/>
      <c r="G18" s="78"/>
      <c r="H18" s="79"/>
      <c r="I18" s="79"/>
      <c r="J18" s="79"/>
      <c r="K18" s="79"/>
      <c r="L18" s="79"/>
      <c r="M18" s="79"/>
      <c r="N18" s="79"/>
      <c r="O18" s="79"/>
      <c r="P18" s="80"/>
      <c r="Q18" s="81"/>
      <c r="R18" s="82" t="s">
        <v>95</v>
      </c>
      <c r="S18" s="81" t="s">
        <v>95</v>
      </c>
      <c r="T18" s="81" t="s">
        <v>95</v>
      </c>
      <c r="U18" s="81" t="s">
        <v>96</v>
      </c>
    </row>
    <row r="19" spans="2:21" ht="13.5" customHeight="1" thickBot="1">
      <c r="B19" s="83" t="s">
        <v>97</v>
      </c>
      <c r="C19" s="84"/>
      <c r="D19" s="84"/>
      <c r="E19" s="85"/>
      <c r="F19" s="85"/>
      <c r="G19" s="85"/>
      <c r="H19" s="86"/>
      <c r="I19" s="86"/>
      <c r="J19" s="86"/>
      <c r="K19" s="86"/>
      <c r="L19" s="86"/>
      <c r="M19" s="86"/>
      <c r="N19" s="86"/>
      <c r="O19" s="86"/>
      <c r="P19" s="87"/>
      <c r="Q19" s="87"/>
      <c r="R19" s="88" t="str">
        <f t="shared" ref="R19:T20" si="0">"N/D"</f>
        <v>N/D</v>
      </c>
      <c r="S19" s="88" t="str">
        <f t="shared" si="0"/>
        <v>N/D</v>
      </c>
      <c r="T19" s="88" t="str">
        <f t="shared" si="0"/>
        <v>N/D</v>
      </c>
      <c r="U19" s="89" t="str">
        <f>+IF(ISERR(T19/S19*100),"N/A",T19/S19*100)</f>
        <v>N/A</v>
      </c>
    </row>
    <row r="20" spans="2:21" ht="13.5" customHeight="1" thickBot="1">
      <c r="B20" s="90" t="s">
        <v>98</v>
      </c>
      <c r="C20" s="91"/>
      <c r="D20" s="91"/>
      <c r="E20" s="92"/>
      <c r="F20" s="92"/>
      <c r="G20" s="92"/>
      <c r="H20" s="93"/>
      <c r="I20" s="93"/>
      <c r="J20" s="93"/>
      <c r="K20" s="93"/>
      <c r="L20" s="93"/>
      <c r="M20" s="93"/>
      <c r="N20" s="93"/>
      <c r="O20" s="93"/>
      <c r="P20" s="94"/>
      <c r="Q20" s="94"/>
      <c r="R20" s="88" t="str">
        <f t="shared" si="0"/>
        <v>N/D</v>
      </c>
      <c r="S20" s="88" t="str">
        <f t="shared" si="0"/>
        <v>N/D</v>
      </c>
      <c r="T20" s="88" t="str">
        <f t="shared" si="0"/>
        <v>N/D</v>
      </c>
      <c r="U20" s="89" t="str">
        <f>+IF(ISERR(T20/S20*100),"N/A",T20/S20*100)</f>
        <v>N/A</v>
      </c>
    </row>
    <row r="21" spans="2:21" ht="14.85" customHeight="1" thickTop="1" thickBot="1">
      <c r="B21" s="13" t="s">
        <v>99</v>
      </c>
      <c r="C21" s="14"/>
      <c r="D21" s="14"/>
      <c r="E21" s="14"/>
      <c r="F21" s="14"/>
      <c r="G21" s="14"/>
      <c r="H21" s="15"/>
      <c r="I21" s="15"/>
      <c r="J21" s="15"/>
      <c r="K21" s="15"/>
      <c r="L21" s="15"/>
      <c r="M21" s="15"/>
      <c r="N21" s="15"/>
      <c r="O21" s="15"/>
      <c r="P21" s="15"/>
      <c r="Q21" s="15"/>
      <c r="R21" s="15"/>
      <c r="S21" s="15"/>
      <c r="T21" s="15"/>
      <c r="U21" s="16"/>
    </row>
    <row r="22" spans="2:21" ht="44.25" customHeight="1" thickTop="1">
      <c r="B22" s="95" t="s">
        <v>100</v>
      </c>
      <c r="C22" s="97"/>
      <c r="D22" s="97"/>
      <c r="E22" s="97"/>
      <c r="F22" s="97"/>
      <c r="G22" s="97"/>
      <c r="H22" s="97"/>
      <c r="I22" s="97"/>
      <c r="J22" s="97"/>
      <c r="K22" s="97"/>
      <c r="L22" s="97"/>
      <c r="M22" s="97"/>
      <c r="N22" s="97"/>
      <c r="O22" s="97"/>
      <c r="P22" s="97"/>
      <c r="Q22" s="97"/>
      <c r="R22" s="97"/>
      <c r="S22" s="97"/>
      <c r="T22" s="97"/>
      <c r="U22" s="96"/>
    </row>
    <row r="23" spans="2:21" ht="34.5" customHeight="1">
      <c r="B23" s="98" t="s">
        <v>489</v>
      </c>
      <c r="C23" s="100"/>
      <c r="D23" s="100"/>
      <c r="E23" s="100"/>
      <c r="F23" s="100"/>
      <c r="G23" s="100"/>
      <c r="H23" s="100"/>
      <c r="I23" s="100"/>
      <c r="J23" s="100"/>
      <c r="K23" s="100"/>
      <c r="L23" s="100"/>
      <c r="M23" s="100"/>
      <c r="N23" s="100"/>
      <c r="O23" s="100"/>
      <c r="P23" s="100"/>
      <c r="Q23" s="100"/>
      <c r="R23" s="100"/>
      <c r="S23" s="100"/>
      <c r="T23" s="100"/>
      <c r="U23" s="99"/>
    </row>
    <row r="24" spans="2:21" ht="34.5" customHeight="1">
      <c r="B24" s="98" t="s">
        <v>490</v>
      </c>
      <c r="C24" s="100"/>
      <c r="D24" s="100"/>
      <c r="E24" s="100"/>
      <c r="F24" s="100"/>
      <c r="G24" s="100"/>
      <c r="H24" s="100"/>
      <c r="I24" s="100"/>
      <c r="J24" s="100"/>
      <c r="K24" s="100"/>
      <c r="L24" s="100"/>
      <c r="M24" s="100"/>
      <c r="N24" s="100"/>
      <c r="O24" s="100"/>
      <c r="P24" s="100"/>
      <c r="Q24" s="100"/>
      <c r="R24" s="100"/>
      <c r="S24" s="100"/>
      <c r="T24" s="100"/>
      <c r="U24" s="99"/>
    </row>
    <row r="25" spans="2:21" ht="34.5" customHeight="1">
      <c r="B25" s="98" t="s">
        <v>491</v>
      </c>
      <c r="C25" s="100"/>
      <c r="D25" s="100"/>
      <c r="E25" s="100"/>
      <c r="F25" s="100"/>
      <c r="G25" s="100"/>
      <c r="H25" s="100"/>
      <c r="I25" s="100"/>
      <c r="J25" s="100"/>
      <c r="K25" s="100"/>
      <c r="L25" s="100"/>
      <c r="M25" s="100"/>
      <c r="N25" s="100"/>
      <c r="O25" s="100"/>
      <c r="P25" s="100"/>
      <c r="Q25" s="100"/>
      <c r="R25" s="100"/>
      <c r="S25" s="100"/>
      <c r="T25" s="100"/>
      <c r="U25" s="99"/>
    </row>
    <row r="26" spans="2:21" ht="65.45" customHeight="1">
      <c r="B26" s="98" t="s">
        <v>492</v>
      </c>
      <c r="C26" s="100"/>
      <c r="D26" s="100"/>
      <c r="E26" s="100"/>
      <c r="F26" s="100"/>
      <c r="G26" s="100"/>
      <c r="H26" s="100"/>
      <c r="I26" s="100"/>
      <c r="J26" s="100"/>
      <c r="K26" s="100"/>
      <c r="L26" s="100"/>
      <c r="M26" s="100"/>
      <c r="N26" s="100"/>
      <c r="O26" s="100"/>
      <c r="P26" s="100"/>
      <c r="Q26" s="100"/>
      <c r="R26" s="100"/>
      <c r="S26" s="100"/>
      <c r="T26" s="100"/>
      <c r="U26" s="99"/>
    </row>
    <row r="27" spans="2:21" ht="63.95" customHeight="1" thickBot="1">
      <c r="B27" s="101" t="s">
        <v>493</v>
      </c>
      <c r="C27" s="103"/>
      <c r="D27" s="103"/>
      <c r="E27" s="103"/>
      <c r="F27" s="103"/>
      <c r="G27" s="103"/>
      <c r="H27" s="103"/>
      <c r="I27" s="103"/>
      <c r="J27" s="103"/>
      <c r="K27" s="103"/>
      <c r="L27" s="103"/>
      <c r="M27" s="103"/>
      <c r="N27" s="103"/>
      <c r="O27" s="103"/>
      <c r="P27" s="103"/>
      <c r="Q27" s="103"/>
      <c r="R27" s="103"/>
      <c r="S27" s="103"/>
      <c r="T27" s="103"/>
      <c r="U27" s="102"/>
    </row>
  </sheetData>
  <mergeCells count="44">
    <mergeCell ref="B26:U26"/>
    <mergeCell ref="B27:U27"/>
    <mergeCell ref="B19:D19"/>
    <mergeCell ref="B20:D20"/>
    <mergeCell ref="B22:U22"/>
    <mergeCell ref="B23:U23"/>
    <mergeCell ref="B24:U24"/>
    <mergeCell ref="B25:U25"/>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3"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20</vt:i4>
      </vt:variant>
    </vt:vector>
  </HeadingPairs>
  <TitlesOfParts>
    <vt:vector size="30" baseType="lpstr">
      <vt:lpstr>Portada</vt:lpstr>
      <vt:lpstr>50 E001</vt:lpstr>
      <vt:lpstr>50 E003</vt:lpstr>
      <vt:lpstr>50 E004</vt:lpstr>
      <vt:lpstr>50 E006</vt:lpstr>
      <vt:lpstr>50 E007</vt:lpstr>
      <vt:lpstr>50 E011</vt:lpstr>
      <vt:lpstr>50 E012</vt:lpstr>
      <vt:lpstr>50 K012</vt:lpstr>
      <vt:lpstr>50 K029</vt:lpstr>
      <vt:lpstr>'50 E001'!Área_de_impresión</vt:lpstr>
      <vt:lpstr>'50 E003'!Área_de_impresión</vt:lpstr>
      <vt:lpstr>'50 E004'!Área_de_impresión</vt:lpstr>
      <vt:lpstr>'50 E006'!Área_de_impresión</vt:lpstr>
      <vt:lpstr>'50 E007'!Área_de_impresión</vt:lpstr>
      <vt:lpstr>'50 E011'!Área_de_impresión</vt:lpstr>
      <vt:lpstr>'50 E012'!Área_de_impresión</vt:lpstr>
      <vt:lpstr>'50 K012'!Área_de_impresión</vt:lpstr>
      <vt:lpstr>'50 K029'!Área_de_impresión</vt:lpstr>
      <vt:lpstr>Portada!Área_de_impresión</vt:lpstr>
      <vt:lpstr>'50 E001'!Títulos_a_imprimir</vt:lpstr>
      <vt:lpstr>'50 E003'!Títulos_a_imprimir</vt:lpstr>
      <vt:lpstr>'50 E004'!Títulos_a_imprimir</vt:lpstr>
      <vt:lpstr>'50 E006'!Títulos_a_imprimir</vt:lpstr>
      <vt:lpstr>'50 E007'!Títulos_a_imprimir</vt:lpstr>
      <vt:lpstr>'50 E011'!Títulos_a_imprimir</vt:lpstr>
      <vt:lpstr>'50 E012'!Títulos_a_imprimir</vt:lpstr>
      <vt:lpstr>'50 K012'!Títulos_a_imprimir</vt:lpstr>
      <vt:lpstr>'50 K029'!Títulos_a_imprimir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Jose Luis Segura Luna</cp:lastModifiedBy>
  <cp:lastPrinted>2009-03-26T01:46:20Z</cp:lastPrinted>
  <dcterms:created xsi:type="dcterms:W3CDTF">2009-03-25T01:44:41Z</dcterms:created>
  <dcterms:modified xsi:type="dcterms:W3CDTF">2024-07-26T17:07:10Z</dcterms:modified>
</cp:coreProperties>
</file>