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4115" windowHeight="7485"/>
  </bookViews>
  <sheets>
    <sheet name="EAEP_OBJGASTO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45" i="1" l="1"/>
  <c r="F45" i="1"/>
  <c r="I44" i="1"/>
  <c r="I46" i="1" s="1"/>
  <c r="H44" i="1"/>
  <c r="H46" i="1" s="1"/>
  <c r="G44" i="1"/>
  <c r="J44" i="1" s="1"/>
  <c r="E44" i="1"/>
  <c r="F44" i="1" s="1"/>
  <c r="J43" i="1"/>
  <c r="F43" i="1"/>
  <c r="J42" i="1"/>
  <c r="F42" i="1"/>
  <c r="J41" i="1"/>
  <c r="F41" i="1"/>
  <c r="J40" i="1"/>
  <c r="F40" i="1"/>
  <c r="I39" i="1"/>
  <c r="H39" i="1"/>
  <c r="G39" i="1"/>
  <c r="J39" i="1" s="1"/>
  <c r="E39" i="1"/>
  <c r="J38" i="1"/>
  <c r="F38" i="1"/>
  <c r="J37" i="1"/>
  <c r="F37" i="1"/>
  <c r="J36" i="1"/>
  <c r="F36" i="1"/>
  <c r="J35" i="1"/>
  <c r="F35" i="1"/>
  <c r="I34" i="1"/>
  <c r="H34" i="1"/>
  <c r="G34" i="1"/>
  <c r="J34" i="1" s="1"/>
  <c r="E34" i="1"/>
  <c r="J33" i="1"/>
  <c r="F33" i="1"/>
  <c r="J32" i="1"/>
  <c r="F32" i="1"/>
  <c r="J31" i="1"/>
  <c r="F31" i="1"/>
  <c r="J30" i="1"/>
  <c r="F30" i="1"/>
  <c r="J29" i="1"/>
  <c r="F29" i="1"/>
  <c r="J28" i="1"/>
  <c r="F28" i="1"/>
  <c r="J27" i="1"/>
  <c r="F27" i="1"/>
  <c r="J26" i="1"/>
  <c r="F26" i="1"/>
  <c r="J25" i="1"/>
  <c r="F25" i="1"/>
  <c r="I24" i="1"/>
  <c r="H24" i="1"/>
  <c r="G24" i="1"/>
  <c r="J24" i="1" s="1"/>
  <c r="E24" i="1"/>
  <c r="J23" i="1"/>
  <c r="F23" i="1"/>
  <c r="J22" i="1"/>
  <c r="F22" i="1"/>
  <c r="J21" i="1"/>
  <c r="F21" i="1"/>
  <c r="J20" i="1"/>
  <c r="F20" i="1"/>
  <c r="J19" i="1"/>
  <c r="F19" i="1"/>
  <c r="J18" i="1"/>
  <c r="F18" i="1"/>
  <c r="J17" i="1"/>
  <c r="F17" i="1"/>
  <c r="I16" i="1"/>
  <c r="H16" i="1"/>
  <c r="G16" i="1"/>
  <c r="J16" i="1" s="1"/>
  <c r="E16" i="1"/>
  <c r="J15" i="1"/>
  <c r="F15" i="1"/>
  <c r="J14" i="1"/>
  <c r="F14" i="1"/>
  <c r="J13" i="1"/>
  <c r="F13" i="1"/>
  <c r="J12" i="1"/>
  <c r="F12" i="1"/>
  <c r="J11" i="1"/>
  <c r="F11" i="1"/>
  <c r="J10" i="1"/>
  <c r="F10" i="1"/>
  <c r="I9" i="1"/>
  <c r="H9" i="1"/>
  <c r="G9" i="1"/>
  <c r="J9" i="1" s="1"/>
  <c r="E9" i="1"/>
  <c r="B5" i="1"/>
  <c r="B4" i="1"/>
  <c r="E46" i="1" l="1"/>
  <c r="G46" i="1"/>
  <c r="F9" i="1"/>
  <c r="F16" i="1"/>
  <c r="F24" i="1"/>
  <c r="F34" i="1"/>
  <c r="F39" i="1"/>
  <c r="J46" i="1" l="1"/>
  <c r="F46" i="1"/>
</calcChain>
</file>

<file path=xl/sharedStrings.xml><?xml version="1.0" encoding="utf-8"?>
<sst xmlns="http://schemas.openxmlformats.org/spreadsheetml/2006/main" count="58" uniqueCount="58">
  <si>
    <t>Instituto Mexicano Del Seguro Social</t>
  </si>
  <si>
    <t>Estado Analítico del Ejercicio del Presupuesto de Egresos en Clasificación por Objeto del Gasto (Capítulo y Concepto)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</si>
  <si>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</si>
  <si>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</si>
  <si>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</si>
  <si>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</si>
  <si>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</si>
  <si>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</si>
  <si>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</si>
  <si>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</si>
  <si>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</si>
  <si>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</si>
  <si>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</si>
  <si>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</si>
  <si>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</si>
  <si>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</si>
  <si>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</si>
  <si>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</si>
  <si>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</si>
  <si>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</si>
  <si>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</si>
  <si>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</si>
  <si>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</si>
  <si>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</si>
  <si>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</si>
  <si>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</si>
  <si>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</si>
  <si>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</si>
  <si>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</si>
  <si>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</si>
  <si>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</si>
  <si>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</si>
  <si>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</si>
  <si>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</si>
  <si>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</si>
  <si>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</si>
  <si>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</si>
  <si>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</si>
  <si>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</si>
  <si>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</si>
  <si>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</si>
  <si>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4400</t>
  </si>
  <si>
    <t>Ayudas sociales</t>
  </si>
  <si>
    <t>Pensiones y jubilaciones</t>
  </si>
  <si>
    <t>4800</t>
  </si>
  <si>
    <t>Donativos</t>
  </si>
  <si>
    <t>4900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</si>
  <si>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</si>
  <si>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</si>
  <si>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</si>
  <si>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</si>
  <si>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</si>
  <si>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Maquinaria, otros equipos y herramientas</t>
  </si>
  <si>
    <t>Inversión pública</t>
  </si>
  <si>
    <t>Obra pública en bienes propios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</si>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</sst>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Montserrat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  <font>
      <sz val="10"/>
      <color theme="0"/>
      <name val="SansSerif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2" borderId="0" xfId="1" applyFont="1" applyFill="1" applyBorder="1" applyAlignment="1" applyProtection="1">
      <alignment horizontal="left" vertical="top" wrapText="1"/>
    </xf>
    <xf numFmtId="0" fontId="4" fillId="0" borderId="0" xfId="1" applyFont="1"/>
    <xf numFmtId="0" fontId="5" fillId="2" borderId="1" xfId="1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2" borderId="3" xfId="1" applyFont="1" applyFill="1" applyBorder="1" applyAlignment="1" applyProtection="1">
      <alignment horizontal="center" vertical="center" wrapText="1"/>
    </xf>
    <xf numFmtId="0" fontId="5" fillId="2" borderId="4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center" vertical="center" wrapText="1"/>
    </xf>
    <xf numFmtId="0" fontId="5" fillId="2" borderId="5" xfId="1" applyFont="1" applyFill="1" applyBorder="1" applyAlignment="1" applyProtection="1">
      <alignment horizontal="center" vertical="center" wrapText="1"/>
    </xf>
    <xf numFmtId="0" fontId="5" fillId="2" borderId="6" xfId="1" applyFont="1" applyFill="1" applyBorder="1" applyAlignment="1" applyProtection="1">
      <alignment horizontal="center" vertical="center" wrapText="1"/>
    </xf>
    <xf numFmtId="0" fontId="5" fillId="2" borderId="7" xfId="1" applyFont="1" applyFill="1" applyBorder="1" applyAlignment="1" applyProtection="1">
      <alignment horizontal="center" vertical="center" wrapText="1"/>
    </xf>
    <xf numFmtId="0" fontId="5" fillId="2" borderId="8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left" vertical="top" wrapText="1"/>
    </xf>
    <xf numFmtId="0" fontId="6" fillId="0" borderId="12" xfId="1" applyFont="1" applyFill="1" applyBorder="1" applyAlignment="1" applyProtection="1">
      <alignment horizontal="left" vertical="top" wrapText="1"/>
    </xf>
    <xf numFmtId="0" fontId="6" fillId="0" borderId="13" xfId="1" applyFont="1" applyFill="1" applyBorder="1" applyAlignment="1" applyProtection="1">
      <alignment horizontal="left" vertical="top" wrapText="1"/>
    </xf>
    <xf numFmtId="0" fontId="6" fillId="0" borderId="14" xfId="1" applyFont="1" applyFill="1" applyBorder="1" applyAlignment="1" applyProtection="1">
      <alignment horizontal="center" vertical="center" wrapText="1"/>
    </xf>
    <xf numFmtId="0" fontId="2" fillId="0" borderId="0" xfId="1" applyFont="1"/>
    <xf numFmtId="0" fontId="3" fillId="2" borderId="15" xfId="1" applyFont="1" applyFill="1" applyBorder="1" applyAlignment="1" applyProtection="1">
      <alignment horizontal="left" vertical="top" wrapText="1"/>
    </xf>
    <xf numFmtId="0" fontId="5" fillId="2" borderId="0" xfId="1" applyFont="1" applyFill="1" applyBorder="1" applyAlignment="1" applyProtection="1">
      <alignment horizontal="left" vertical="center" wrapText="1"/>
    </xf>
    <xf numFmtId="0" fontId="5" fillId="2" borderId="16" xfId="1" applyFont="1" applyFill="1" applyBorder="1" applyAlignment="1" applyProtection="1">
      <alignment horizontal="left" vertical="center" wrapText="1"/>
    </xf>
    <xf numFmtId="3" fontId="5" fillId="2" borderId="17" xfId="1" applyNumberFormat="1" applyFont="1" applyFill="1" applyBorder="1" applyAlignment="1" applyProtection="1">
      <alignment horizontal="right" vertical="center" wrapText="1"/>
    </xf>
    <xf numFmtId="0" fontId="7" fillId="3" borderId="0" xfId="1" applyFont="1" applyFill="1" applyBorder="1" applyAlignment="1" applyProtection="1">
      <alignment horizontal="left" vertical="top" wrapText="1"/>
    </xf>
    <xf numFmtId="0" fontId="3" fillId="2" borderId="16" xfId="1" applyFont="1" applyFill="1" applyBorder="1" applyAlignment="1" applyProtection="1">
      <alignment horizontal="left" vertical="center" wrapText="1"/>
    </xf>
    <xf numFmtId="3" fontId="3" fillId="2" borderId="17" xfId="1" applyNumberFormat="1" applyFont="1" applyFill="1" applyBorder="1" applyAlignment="1" applyProtection="1">
      <alignment horizontal="right" vertical="center" wrapText="1"/>
    </xf>
    <xf numFmtId="0" fontId="5" fillId="2" borderId="0" xfId="1" applyFont="1" applyFill="1" applyBorder="1" applyAlignment="1" applyProtection="1">
      <alignment horizontal="left" vertical="center" wrapText="1"/>
    </xf>
    <xf numFmtId="0" fontId="5" fillId="2" borderId="18" xfId="1" applyFont="1" applyFill="1" applyBorder="1" applyAlignment="1" applyProtection="1">
      <alignment horizontal="left" vertical="center" wrapText="1"/>
    </xf>
    <xf numFmtId="0" fontId="5" fillId="2" borderId="19" xfId="1" applyFont="1" applyFill="1" applyBorder="1" applyAlignment="1" applyProtection="1">
      <alignment horizontal="left" vertical="center" wrapText="1"/>
    </xf>
    <xf numFmtId="0" fontId="5" fillId="2" borderId="20" xfId="1" applyFont="1" applyFill="1" applyBorder="1" applyAlignment="1" applyProtection="1">
      <alignment horizontal="left" vertical="center" wrapText="1"/>
    </xf>
    <xf numFmtId="3" fontId="5" fillId="2" borderId="21" xfId="1" applyNumberFormat="1" applyFont="1" applyFill="1" applyBorder="1" applyAlignment="1" applyProtection="1">
      <alignment horizontal="right" vertical="center" wrapText="1"/>
    </xf>
    <xf numFmtId="0" fontId="3" fillId="2" borderId="22" xfId="1" applyFont="1" applyFill="1" applyBorder="1" applyAlignment="1" applyProtection="1">
      <alignment horizontal="center" vertical="top" wrapText="1"/>
    </xf>
    <xf numFmtId="0" fontId="3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</xdr:row>
      <xdr:rowOff>85725</xdr:rowOff>
    </xdr:from>
    <xdr:to>
      <xdr:col>3</xdr:col>
      <xdr:colOff>495300</xdr:colOff>
      <xdr:row>4</xdr:row>
      <xdr:rowOff>104775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523875"/>
          <a:ext cx="5810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_3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30 de septiembre de 2017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showGridLines="0" tabSelected="1" zoomScale="85" zoomScaleNormal="85" workbookViewId="0">
      <selection activeCell="B6" sqref="B6"/>
    </sheetView>
  </sheetViews>
  <sheetFormatPr baseColWidth="10" defaultColWidth="9.140625" defaultRowHeight="15"/>
  <cols>
    <col min="1" max="1" width="8" style="20" customWidth="1"/>
    <col min="2" max="3" width="2.5703125" style="3" customWidth="1"/>
    <col min="4" max="4" width="70" style="3" customWidth="1"/>
    <col min="5" max="10" width="16.42578125" style="3" customWidth="1"/>
    <col min="11" max="11" width="4.140625" style="3" customWidth="1"/>
    <col min="12" max="16384" width="9.140625" style="3"/>
  </cols>
  <sheetData>
    <row r="1" spans="1:11" ht="35.1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1"/>
      <c r="B2" s="4" t="s">
        <v>0</v>
      </c>
      <c r="C2" s="5"/>
      <c r="D2" s="5"/>
      <c r="E2" s="5"/>
      <c r="F2" s="5"/>
      <c r="G2" s="5"/>
      <c r="H2" s="5"/>
      <c r="I2" s="5"/>
      <c r="J2" s="6"/>
      <c r="K2" s="2"/>
    </row>
    <row r="3" spans="1:11">
      <c r="A3" s="1"/>
      <c r="B3" s="7" t="s">
        <v>1</v>
      </c>
      <c r="C3" s="8"/>
      <c r="D3" s="8"/>
      <c r="E3" s="8"/>
      <c r="F3" s="8"/>
      <c r="G3" s="8"/>
      <c r="H3" s="8"/>
      <c r="I3" s="8"/>
      <c r="J3" s="9"/>
      <c r="K3" s="2"/>
    </row>
    <row r="4" spans="1:11">
      <c r="A4" s="1"/>
      <c r="B4" s="7" t="str">
        <f>[1]EAEP_ADMIN!B4</f>
        <v>Del 1 de enero al 30 de septiembre de 2017</v>
      </c>
      <c r="C4" s="8"/>
      <c r="D4" s="8"/>
      <c r="E4" s="8"/>
      <c r="F4" s="8"/>
      <c r="G4" s="8"/>
      <c r="H4" s="8"/>
      <c r="I4" s="8"/>
      <c r="J4" s="9"/>
      <c r="K4" s="2"/>
    </row>
    <row r="5" spans="1:11" ht="15.75" thickBot="1">
      <c r="A5" s="1"/>
      <c r="B5" s="10" t="str">
        <f>[1]EAEP_ADMIN!B5</f>
        <v>(pesos)</v>
      </c>
      <c r="C5" s="11"/>
      <c r="D5" s="11"/>
      <c r="E5" s="11"/>
      <c r="F5" s="11"/>
      <c r="G5" s="11"/>
      <c r="H5" s="11"/>
      <c r="I5" s="11"/>
      <c r="J5" s="12"/>
      <c r="K5" s="2"/>
    </row>
    <row r="6" spans="1:11" ht="12" customHeight="1" thickBot="1">
      <c r="A6" s="1"/>
      <c r="B6" s="13"/>
      <c r="C6" s="13"/>
      <c r="D6" s="13"/>
      <c r="E6" s="13"/>
      <c r="F6" s="13"/>
      <c r="G6" s="13"/>
      <c r="H6" s="13"/>
      <c r="I6" s="13"/>
      <c r="J6" s="13"/>
      <c r="K6" s="2"/>
    </row>
    <row r="7" spans="1:11" ht="39.950000000000003" customHeight="1">
      <c r="A7" s="1"/>
      <c r="B7" s="14" t="s">
        <v>2</v>
      </c>
      <c r="C7" s="14"/>
      <c r="D7" s="14"/>
      <c r="E7" s="15" t="s">
        <v>3</v>
      </c>
      <c r="F7" s="15" t="s">
        <v>4</v>
      </c>
      <c r="G7" s="15" t="s">
        <v>5</v>
      </c>
      <c r="H7" s="15" t="s">
        <v>6</v>
      </c>
      <c r="I7" s="15" t="s">
        <v>7</v>
      </c>
      <c r="J7" s="15" t="s">
        <v>8</v>
      </c>
      <c r="K7" s="2"/>
    </row>
    <row r="8" spans="1:11" ht="15" customHeight="1">
      <c r="A8" s="1"/>
      <c r="B8" s="16"/>
      <c r="C8" s="17"/>
      <c r="D8" s="18"/>
      <c r="E8" s="19" t="s">
        <v>9</v>
      </c>
      <c r="F8" s="19" t="s">
        <v>10</v>
      </c>
      <c r="G8" s="19" t="s">
        <v>11</v>
      </c>
      <c r="H8" s="19" t="s">
        <v>12</v>
      </c>
      <c r="I8" s="19" t="s">
        <v>13</v>
      </c>
      <c r="J8" s="19" t="s">
        <v>14</v>
      </c>
      <c r="K8" s="2"/>
    </row>
    <row r="9" spans="1:11" ht="17.100000000000001" customHeight="1">
      <c r="B9" s="21"/>
      <c r="C9" s="22" t="s">
        <v>15</v>
      </c>
      <c r="D9" s="23"/>
      <c r="E9" s="24">
        <f>SUM(E10:E15)</f>
        <v>120579933829</v>
      </c>
      <c r="F9" s="24">
        <f>G9-E9</f>
        <v>2068428582</v>
      </c>
      <c r="G9" s="24">
        <f>SUM(G10:G15)</f>
        <v>122648362411</v>
      </c>
      <c r="H9" s="24">
        <f>SUM(H10:H15)</f>
        <v>135838605463</v>
      </c>
      <c r="I9" s="24">
        <f>SUM(I10:I15)</f>
        <v>122525360593.46997</v>
      </c>
      <c r="J9" s="24">
        <f>G9-H9</f>
        <v>-13190243052</v>
      </c>
      <c r="K9" s="2"/>
    </row>
    <row r="10" spans="1:11" ht="17.100000000000001" customHeight="1">
      <c r="A10" s="25">
        <v>1100</v>
      </c>
      <c r="B10" s="21"/>
      <c r="C10" s="2"/>
      <c r="D10" s="26" t="s">
        <v>16</v>
      </c>
      <c r="E10" s="27">
        <v>22848577872</v>
      </c>
      <c r="F10" s="27">
        <f t="shared" ref="F10:F46" si="0">G10-E10</f>
        <v>-913424573</v>
      </c>
      <c r="G10" s="27">
        <v>21935153299</v>
      </c>
      <c r="H10" s="27">
        <v>21722046300</v>
      </c>
      <c r="I10" s="27">
        <v>21655316593.649994</v>
      </c>
      <c r="J10" s="27">
        <f t="shared" ref="J10:J46" si="1">G10-H10</f>
        <v>213106999</v>
      </c>
      <c r="K10" s="2"/>
    </row>
    <row r="11" spans="1:11" ht="17.100000000000001" customHeight="1">
      <c r="A11" s="25">
        <v>1200</v>
      </c>
      <c r="B11" s="21"/>
      <c r="C11" s="2"/>
      <c r="D11" s="26" t="s">
        <v>17</v>
      </c>
      <c r="E11" s="27">
        <v>2042563352</v>
      </c>
      <c r="F11" s="27">
        <f t="shared" si="0"/>
        <v>-1215790002</v>
      </c>
      <c r="G11" s="27">
        <v>826773350</v>
      </c>
      <c r="H11" s="27">
        <v>784385293</v>
      </c>
      <c r="I11" s="27">
        <v>786522174.53999984</v>
      </c>
      <c r="J11" s="27">
        <f t="shared" si="1"/>
        <v>42388057</v>
      </c>
      <c r="K11" s="2"/>
    </row>
    <row r="12" spans="1:11" ht="17.100000000000001" customHeight="1">
      <c r="A12" s="25">
        <v>1300</v>
      </c>
      <c r="B12" s="21"/>
      <c r="C12" s="2"/>
      <c r="D12" s="26" t="s">
        <v>18</v>
      </c>
      <c r="E12" s="27">
        <v>6630243310</v>
      </c>
      <c r="F12" s="27">
        <f t="shared" si="0"/>
        <v>1536732125</v>
      </c>
      <c r="G12" s="27">
        <v>8166975435</v>
      </c>
      <c r="H12" s="27">
        <v>17789043737</v>
      </c>
      <c r="I12" s="27">
        <v>8071079148.7099991</v>
      </c>
      <c r="J12" s="27">
        <f t="shared" si="1"/>
        <v>-9622068302</v>
      </c>
      <c r="K12" s="2"/>
    </row>
    <row r="13" spans="1:11" ht="17.100000000000001" customHeight="1">
      <c r="A13" s="25">
        <v>1400</v>
      </c>
      <c r="B13" s="21"/>
      <c r="C13" s="2"/>
      <c r="D13" s="26" t="s">
        <v>19</v>
      </c>
      <c r="E13" s="27">
        <v>15251826528</v>
      </c>
      <c r="F13" s="27">
        <f t="shared" si="0"/>
        <v>110283936</v>
      </c>
      <c r="G13" s="27">
        <v>15362110464</v>
      </c>
      <c r="H13" s="27">
        <v>16793644430</v>
      </c>
      <c r="I13" s="27">
        <v>15781764459.639978</v>
      </c>
      <c r="J13" s="27">
        <f t="shared" si="1"/>
        <v>-1431533966</v>
      </c>
      <c r="K13" s="2"/>
    </row>
    <row r="14" spans="1:11" ht="17.100000000000001" customHeight="1">
      <c r="A14" s="25">
        <v>1500</v>
      </c>
      <c r="B14" s="21"/>
      <c r="C14" s="2"/>
      <c r="D14" s="26" t="s">
        <v>20</v>
      </c>
      <c r="E14" s="27">
        <v>61096695514</v>
      </c>
      <c r="F14" s="27">
        <f t="shared" si="0"/>
        <v>2439270952</v>
      </c>
      <c r="G14" s="27">
        <v>63535966466</v>
      </c>
      <c r="H14" s="27">
        <v>65951700352</v>
      </c>
      <c r="I14" s="27">
        <v>63432892865.549995</v>
      </c>
      <c r="J14" s="27">
        <f t="shared" si="1"/>
        <v>-2415733886</v>
      </c>
      <c r="K14" s="2"/>
    </row>
    <row r="15" spans="1:11" ht="17.100000000000001" customHeight="1">
      <c r="A15" s="25">
        <v>1700</v>
      </c>
      <c r="B15" s="21"/>
      <c r="C15" s="2"/>
      <c r="D15" s="26" t="s">
        <v>21</v>
      </c>
      <c r="E15" s="27">
        <v>12710027253</v>
      </c>
      <c r="F15" s="27">
        <f t="shared" si="0"/>
        <v>111356144</v>
      </c>
      <c r="G15" s="27">
        <v>12821383397</v>
      </c>
      <c r="H15" s="27">
        <v>12797785351</v>
      </c>
      <c r="I15" s="27">
        <v>12797785351.380001</v>
      </c>
      <c r="J15" s="27">
        <f t="shared" si="1"/>
        <v>23598046</v>
      </c>
      <c r="K15" s="2"/>
    </row>
    <row r="16" spans="1:11" ht="17.100000000000001" customHeight="1">
      <c r="A16" s="25"/>
      <c r="B16" s="21"/>
      <c r="C16" s="22" t="s">
        <v>22</v>
      </c>
      <c r="D16" s="23"/>
      <c r="E16" s="24">
        <f>SUM(E17:E23)</f>
        <v>34558934058</v>
      </c>
      <c r="F16" s="24">
        <f t="shared" si="0"/>
        <v>421110358</v>
      </c>
      <c r="G16" s="24">
        <f>SUM(G17:G23)</f>
        <v>34980044416</v>
      </c>
      <c r="H16" s="24">
        <f>SUM(H17:H23)</f>
        <v>37774793446</v>
      </c>
      <c r="I16" s="24">
        <f>SUM(I17:I23)</f>
        <v>31756085371.189972</v>
      </c>
      <c r="J16" s="24">
        <f t="shared" si="1"/>
        <v>-2794749030</v>
      </c>
      <c r="K16" s="2"/>
    </row>
    <row r="17" spans="1:11" ht="17.100000000000001" customHeight="1">
      <c r="A17" s="25">
        <v>2100</v>
      </c>
      <c r="B17" s="21"/>
      <c r="C17" s="2"/>
      <c r="D17" s="26" t="s">
        <v>23</v>
      </c>
      <c r="E17" s="27">
        <v>1048568690</v>
      </c>
      <c r="F17" s="27">
        <f t="shared" si="0"/>
        <v>181975052</v>
      </c>
      <c r="G17" s="27">
        <v>1230543742</v>
      </c>
      <c r="H17" s="27">
        <v>1696694410</v>
      </c>
      <c r="I17" s="27">
        <v>1231229498.9399998</v>
      </c>
      <c r="J17" s="27">
        <f t="shared" si="1"/>
        <v>-466150668</v>
      </c>
      <c r="K17" s="2"/>
    </row>
    <row r="18" spans="1:11" ht="17.100000000000001" customHeight="1">
      <c r="A18" s="25">
        <v>2200</v>
      </c>
      <c r="B18" s="21"/>
      <c r="C18" s="2"/>
      <c r="D18" s="26" t="s">
        <v>24</v>
      </c>
      <c r="E18" s="27">
        <v>1340410998</v>
      </c>
      <c r="F18" s="27">
        <f t="shared" si="0"/>
        <v>42604862</v>
      </c>
      <c r="G18" s="27">
        <v>1383015860</v>
      </c>
      <c r="H18" s="27">
        <v>1346240471</v>
      </c>
      <c r="I18" s="27">
        <v>1311012907.4699993</v>
      </c>
      <c r="J18" s="27">
        <f t="shared" si="1"/>
        <v>36775389</v>
      </c>
      <c r="K18" s="2"/>
    </row>
    <row r="19" spans="1:11" ht="17.100000000000001" customHeight="1">
      <c r="A19" s="25">
        <v>2400</v>
      </c>
      <c r="B19" s="21"/>
      <c r="C19" s="2"/>
      <c r="D19" s="26" t="s">
        <v>25</v>
      </c>
      <c r="E19" s="27">
        <v>0</v>
      </c>
      <c r="F19" s="27">
        <f t="shared" si="0"/>
        <v>48075464</v>
      </c>
      <c r="G19" s="27">
        <v>48075464</v>
      </c>
      <c r="H19" s="27">
        <v>44562823</v>
      </c>
      <c r="I19" s="27">
        <v>40429127.040000007</v>
      </c>
      <c r="J19" s="27">
        <f t="shared" si="1"/>
        <v>3512641</v>
      </c>
      <c r="K19" s="2"/>
    </row>
    <row r="20" spans="1:11" ht="17.100000000000001" customHeight="1">
      <c r="A20" s="25">
        <v>2500</v>
      </c>
      <c r="B20" s="21"/>
      <c r="C20" s="2"/>
      <c r="D20" s="26" t="s">
        <v>26</v>
      </c>
      <c r="E20" s="27">
        <v>29719521686</v>
      </c>
      <c r="F20" s="27">
        <f t="shared" si="0"/>
        <v>72461044</v>
      </c>
      <c r="G20" s="27">
        <v>29791982730</v>
      </c>
      <c r="H20" s="27">
        <v>32911178205</v>
      </c>
      <c r="I20" s="27">
        <v>27561338480.749977</v>
      </c>
      <c r="J20" s="27">
        <f t="shared" si="1"/>
        <v>-3119195475</v>
      </c>
      <c r="K20" s="2"/>
    </row>
    <row r="21" spans="1:11" ht="17.100000000000001" customHeight="1">
      <c r="A21" s="25">
        <v>2600</v>
      </c>
      <c r="B21" s="21"/>
      <c r="C21" s="2"/>
      <c r="D21" s="26" t="s">
        <v>27</v>
      </c>
      <c r="E21" s="27">
        <v>783304325</v>
      </c>
      <c r="F21" s="27">
        <f t="shared" si="0"/>
        <v>-162454160</v>
      </c>
      <c r="G21" s="27">
        <v>620850165</v>
      </c>
      <c r="H21" s="27">
        <v>534018599</v>
      </c>
      <c r="I21" s="27">
        <v>525062205.23000002</v>
      </c>
      <c r="J21" s="27">
        <f t="shared" si="1"/>
        <v>86831566</v>
      </c>
      <c r="K21" s="2"/>
    </row>
    <row r="22" spans="1:11" ht="17.100000000000001" customHeight="1">
      <c r="A22" s="25">
        <v>2700</v>
      </c>
      <c r="B22" s="21"/>
      <c r="C22" s="2"/>
      <c r="D22" s="26" t="s">
        <v>28</v>
      </c>
      <c r="E22" s="27">
        <v>436645087</v>
      </c>
      <c r="F22" s="27">
        <f t="shared" si="0"/>
        <v>36093194</v>
      </c>
      <c r="G22" s="27">
        <v>472738281</v>
      </c>
      <c r="H22" s="27">
        <v>256486682</v>
      </c>
      <c r="I22" s="27">
        <v>112273792.10999998</v>
      </c>
      <c r="J22" s="27">
        <f t="shared" si="1"/>
        <v>216251599</v>
      </c>
      <c r="K22" s="2"/>
    </row>
    <row r="23" spans="1:11" ht="17.100000000000001" customHeight="1">
      <c r="A23" s="25">
        <v>2900</v>
      </c>
      <c r="B23" s="21"/>
      <c r="C23" s="2"/>
      <c r="D23" s="26" t="s">
        <v>29</v>
      </c>
      <c r="E23" s="27">
        <v>1230483272</v>
      </c>
      <c r="F23" s="27">
        <f t="shared" si="0"/>
        <v>202354902</v>
      </c>
      <c r="G23" s="27">
        <v>1432838174</v>
      </c>
      <c r="H23" s="27">
        <v>985612256</v>
      </c>
      <c r="I23" s="27">
        <v>974739359.64999843</v>
      </c>
      <c r="J23" s="27">
        <f t="shared" si="1"/>
        <v>447225918</v>
      </c>
      <c r="K23" s="2"/>
    </row>
    <row r="24" spans="1:11" ht="17.100000000000001" customHeight="1">
      <c r="A24" s="25"/>
      <c r="B24" s="21"/>
      <c r="C24" s="22" t="s">
        <v>30</v>
      </c>
      <c r="D24" s="23"/>
      <c r="E24" s="24">
        <f>SUM(E25:E33)</f>
        <v>19963980870</v>
      </c>
      <c r="F24" s="24">
        <f t="shared" si="0"/>
        <v>-1079671644</v>
      </c>
      <c r="G24" s="24">
        <f>SUM(G25:G33)</f>
        <v>18884309226</v>
      </c>
      <c r="H24" s="24">
        <f>SUM(H25:H33)</f>
        <v>21483535573</v>
      </c>
      <c r="I24" s="24">
        <f>SUM(I25:I33)</f>
        <v>12016776156.430023</v>
      </c>
      <c r="J24" s="24">
        <f t="shared" si="1"/>
        <v>-2599226347</v>
      </c>
      <c r="K24" s="2"/>
    </row>
    <row r="25" spans="1:11" ht="17.100000000000001" customHeight="1">
      <c r="A25" s="25">
        <v>3100</v>
      </c>
      <c r="B25" s="21"/>
      <c r="C25" s="2"/>
      <c r="D25" s="26" t="s">
        <v>31</v>
      </c>
      <c r="E25" s="27">
        <v>3826844344</v>
      </c>
      <c r="F25" s="27">
        <f t="shared" si="0"/>
        <v>-218589421</v>
      </c>
      <c r="G25" s="27">
        <v>3608254923</v>
      </c>
      <c r="H25" s="27">
        <v>3549621020</v>
      </c>
      <c r="I25" s="27">
        <v>3366475601.3799973</v>
      </c>
      <c r="J25" s="27">
        <f t="shared" si="1"/>
        <v>58633903</v>
      </c>
      <c r="K25" s="2"/>
    </row>
    <row r="26" spans="1:11" ht="17.100000000000001" customHeight="1">
      <c r="A26" s="25">
        <v>3200</v>
      </c>
      <c r="B26" s="21"/>
      <c r="C26" s="2"/>
      <c r="D26" s="26" t="s">
        <v>32</v>
      </c>
      <c r="E26" s="27">
        <v>923080596</v>
      </c>
      <c r="F26" s="27">
        <f t="shared" si="0"/>
        <v>39573907</v>
      </c>
      <c r="G26" s="27">
        <v>962654503</v>
      </c>
      <c r="H26" s="27">
        <v>765040444</v>
      </c>
      <c r="I26" s="27">
        <v>721115836.51999998</v>
      </c>
      <c r="J26" s="27">
        <f t="shared" si="1"/>
        <v>197614059</v>
      </c>
      <c r="K26" s="2"/>
    </row>
    <row r="27" spans="1:11" ht="17.100000000000001" customHeight="1">
      <c r="A27" s="25">
        <v>3300</v>
      </c>
      <c r="B27" s="21"/>
      <c r="C27" s="2"/>
      <c r="D27" s="26" t="s">
        <v>33</v>
      </c>
      <c r="E27" s="27">
        <v>12073696650</v>
      </c>
      <c r="F27" s="27">
        <f t="shared" si="0"/>
        <v>-324534193</v>
      </c>
      <c r="G27" s="27">
        <v>11749162457</v>
      </c>
      <c r="H27" s="27">
        <v>11092283579</v>
      </c>
      <c r="I27" s="27">
        <v>10710077480.520014</v>
      </c>
      <c r="J27" s="27">
        <f t="shared" si="1"/>
        <v>656878878</v>
      </c>
      <c r="K27" s="2"/>
    </row>
    <row r="28" spans="1:11" ht="17.100000000000001" customHeight="1">
      <c r="A28" s="25">
        <v>3400</v>
      </c>
      <c r="B28" s="21"/>
      <c r="C28" s="2"/>
      <c r="D28" s="26" t="s">
        <v>34</v>
      </c>
      <c r="E28" s="27">
        <v>1339742618</v>
      </c>
      <c r="F28" s="27">
        <f t="shared" si="0"/>
        <v>-25737411</v>
      </c>
      <c r="G28" s="27">
        <v>1314005207</v>
      </c>
      <c r="H28" s="27">
        <v>1089408353</v>
      </c>
      <c r="I28" s="27">
        <v>1062924167.0199997</v>
      </c>
      <c r="J28" s="27">
        <f t="shared" si="1"/>
        <v>224596854</v>
      </c>
      <c r="K28" s="2"/>
    </row>
    <row r="29" spans="1:11" ht="17.100000000000001" customHeight="1">
      <c r="A29" s="25">
        <v>3500</v>
      </c>
      <c r="B29" s="21"/>
      <c r="C29" s="2"/>
      <c r="D29" s="26" t="s">
        <v>35</v>
      </c>
      <c r="E29" s="27">
        <v>3429829393</v>
      </c>
      <c r="F29" s="27">
        <f t="shared" si="0"/>
        <v>6235742</v>
      </c>
      <c r="G29" s="27">
        <v>3436065135</v>
      </c>
      <c r="H29" s="27">
        <v>2639353700</v>
      </c>
      <c r="I29" s="27">
        <v>2402170854.6599998</v>
      </c>
      <c r="J29" s="27">
        <f t="shared" si="1"/>
        <v>796711435</v>
      </c>
      <c r="K29" s="2"/>
    </row>
    <row r="30" spans="1:11" ht="17.100000000000001" customHeight="1">
      <c r="A30" s="25">
        <v>3600</v>
      </c>
      <c r="B30" s="21"/>
      <c r="C30" s="2"/>
      <c r="D30" s="26" t="s">
        <v>36</v>
      </c>
      <c r="E30" s="27">
        <v>394735582</v>
      </c>
      <c r="F30" s="27">
        <f t="shared" si="0"/>
        <v>-27196464</v>
      </c>
      <c r="G30" s="27">
        <v>367539118</v>
      </c>
      <c r="H30" s="27">
        <v>189445051</v>
      </c>
      <c r="I30" s="27">
        <v>161171827.65000007</v>
      </c>
      <c r="J30" s="27">
        <f t="shared" si="1"/>
        <v>178094067</v>
      </c>
      <c r="K30" s="2"/>
    </row>
    <row r="31" spans="1:11" ht="17.100000000000001" customHeight="1">
      <c r="A31" s="25">
        <v>3700</v>
      </c>
      <c r="B31" s="21"/>
      <c r="C31" s="2"/>
      <c r="D31" s="26" t="s">
        <v>37</v>
      </c>
      <c r="E31" s="27">
        <v>1569114953</v>
      </c>
      <c r="F31" s="27">
        <f t="shared" si="0"/>
        <v>-1121350241</v>
      </c>
      <c r="G31" s="27">
        <v>447764712</v>
      </c>
      <c r="H31" s="27">
        <v>380383712</v>
      </c>
      <c r="I31" s="27">
        <v>375293024.74000001</v>
      </c>
      <c r="J31" s="27">
        <f t="shared" si="1"/>
        <v>67381000</v>
      </c>
      <c r="K31" s="2"/>
    </row>
    <row r="32" spans="1:11" ht="17.100000000000001" customHeight="1">
      <c r="A32" s="25">
        <v>3800</v>
      </c>
      <c r="B32" s="21"/>
      <c r="C32" s="2"/>
      <c r="D32" s="26" t="s">
        <v>38</v>
      </c>
      <c r="E32" s="27">
        <v>79213615</v>
      </c>
      <c r="F32" s="27">
        <f t="shared" si="0"/>
        <v>38723935</v>
      </c>
      <c r="G32" s="27">
        <v>117937550</v>
      </c>
      <c r="H32" s="27">
        <v>51981953</v>
      </c>
      <c r="I32" s="27">
        <v>50860161.190000013</v>
      </c>
      <c r="J32" s="27">
        <f t="shared" si="1"/>
        <v>65955597</v>
      </c>
      <c r="K32" s="2"/>
    </row>
    <row r="33" spans="1:11" ht="17.100000000000001" customHeight="1">
      <c r="A33" s="25">
        <v>3900</v>
      </c>
      <c r="B33" s="21"/>
      <c r="C33" s="2"/>
      <c r="D33" s="26" t="s">
        <v>39</v>
      </c>
      <c r="E33" s="27">
        <v>-3672276881</v>
      </c>
      <c r="F33" s="27">
        <f t="shared" si="0"/>
        <v>553202502</v>
      </c>
      <c r="G33" s="27">
        <v>-3119074379</v>
      </c>
      <c r="H33" s="27">
        <v>1726017761</v>
      </c>
      <c r="I33" s="27">
        <v>-6833312797.2499933</v>
      </c>
      <c r="J33" s="27">
        <f t="shared" si="1"/>
        <v>-4845092140</v>
      </c>
      <c r="K33" s="2"/>
    </row>
    <row r="34" spans="1:11" ht="17.100000000000001" customHeight="1">
      <c r="A34" s="25"/>
      <c r="B34" s="21"/>
      <c r="C34" s="22" t="s">
        <v>40</v>
      </c>
      <c r="D34" s="23"/>
      <c r="E34" s="24">
        <f>SUM(E35:E38)</f>
        <v>245518793856</v>
      </c>
      <c r="F34" s="24">
        <f t="shared" si="0"/>
        <v>736261511</v>
      </c>
      <c r="G34" s="24">
        <f>SUM(G35:G38)</f>
        <v>246255055367</v>
      </c>
      <c r="H34" s="24">
        <f>SUM(H35:H38)</f>
        <v>243795522401</v>
      </c>
      <c r="I34" s="24">
        <f>SUM(I35:I38)</f>
        <v>245342384529.49008</v>
      </c>
      <c r="J34" s="24">
        <f t="shared" si="1"/>
        <v>2459532966</v>
      </c>
      <c r="K34" s="2"/>
    </row>
    <row r="35" spans="1:11" ht="17.100000000000001" customHeight="1">
      <c r="A35" s="25" t="s">
        <v>41</v>
      </c>
      <c r="B35" s="21"/>
      <c r="C35" s="28"/>
      <c r="D35" s="26" t="s">
        <v>42</v>
      </c>
      <c r="E35" s="27">
        <v>0</v>
      </c>
      <c r="F35" s="27">
        <f t="shared" si="0"/>
        <v>1044264072</v>
      </c>
      <c r="G35" s="27">
        <v>1044264072</v>
      </c>
      <c r="H35" s="27">
        <v>911800681</v>
      </c>
      <c r="I35" s="27">
        <v>1027885913.9299999</v>
      </c>
      <c r="J35" s="27">
        <f t="shared" si="1"/>
        <v>132463391</v>
      </c>
      <c r="K35" s="2"/>
    </row>
    <row r="36" spans="1:11" ht="17.100000000000001" customHeight="1">
      <c r="A36" s="25">
        <v>4500</v>
      </c>
      <c r="B36" s="21"/>
      <c r="C36" s="2"/>
      <c r="D36" s="26" t="s">
        <v>43</v>
      </c>
      <c r="E36" s="27">
        <v>245497493856</v>
      </c>
      <c r="F36" s="27">
        <f t="shared" si="0"/>
        <v>-398066837</v>
      </c>
      <c r="G36" s="27">
        <v>245099427019</v>
      </c>
      <c r="H36" s="27">
        <v>242772357444</v>
      </c>
      <c r="I36" s="27">
        <v>244203134339.25009</v>
      </c>
      <c r="J36" s="27">
        <f t="shared" si="1"/>
        <v>2327069575</v>
      </c>
      <c r="K36" s="2"/>
    </row>
    <row r="37" spans="1:11" ht="17.100000000000001" customHeight="1">
      <c r="A37" s="25" t="s">
        <v>44</v>
      </c>
      <c r="B37" s="21"/>
      <c r="C37" s="2"/>
      <c r="D37" s="26" t="s">
        <v>45</v>
      </c>
      <c r="E37" s="27">
        <v>21300000</v>
      </c>
      <c r="F37" s="27">
        <f t="shared" si="0"/>
        <v>-6150000</v>
      </c>
      <c r="G37" s="27">
        <v>15150000</v>
      </c>
      <c r="H37" s="27">
        <v>15150000</v>
      </c>
      <c r="I37" s="27">
        <v>15150000</v>
      </c>
      <c r="J37" s="27">
        <f t="shared" si="1"/>
        <v>0</v>
      </c>
      <c r="K37" s="2"/>
    </row>
    <row r="38" spans="1:11" ht="17.100000000000001" customHeight="1">
      <c r="A38" s="25" t="s">
        <v>46</v>
      </c>
      <c r="B38" s="21"/>
      <c r="C38" s="2"/>
      <c r="D38" s="26" t="s">
        <v>47</v>
      </c>
      <c r="E38" s="27">
        <v>0</v>
      </c>
      <c r="F38" s="27">
        <f t="shared" si="0"/>
        <v>96214276</v>
      </c>
      <c r="G38" s="27">
        <v>96214276</v>
      </c>
      <c r="H38" s="27">
        <v>96214276</v>
      </c>
      <c r="I38" s="27">
        <v>96214276.310000002</v>
      </c>
      <c r="J38" s="27">
        <f t="shared" si="1"/>
        <v>0</v>
      </c>
      <c r="K38" s="2"/>
    </row>
    <row r="39" spans="1:11" ht="17.100000000000001" customHeight="1">
      <c r="A39" s="25"/>
      <c r="B39" s="21"/>
      <c r="C39" s="22" t="s">
        <v>48</v>
      </c>
      <c r="D39" s="23"/>
      <c r="E39" s="24">
        <f>SUM(E40:E43)</f>
        <v>2578588286</v>
      </c>
      <c r="F39" s="24">
        <f t="shared" si="0"/>
        <v>-1329828995</v>
      </c>
      <c r="G39" s="24">
        <f>SUM(G40:G43)</f>
        <v>1248759291</v>
      </c>
      <c r="H39" s="24">
        <f>SUM(H40:H43)</f>
        <v>380806971</v>
      </c>
      <c r="I39" s="24">
        <f>SUM(I40:I43)</f>
        <v>498926661.06</v>
      </c>
      <c r="J39" s="24">
        <f t="shared" si="1"/>
        <v>867952320</v>
      </c>
      <c r="K39" s="2"/>
    </row>
    <row r="40" spans="1:11" ht="17.100000000000001" customHeight="1">
      <c r="A40" s="25">
        <v>5100</v>
      </c>
      <c r="B40" s="21"/>
      <c r="C40" s="2"/>
      <c r="D40" s="26" t="s">
        <v>49</v>
      </c>
      <c r="E40" s="27">
        <v>117301351</v>
      </c>
      <c r="F40" s="27">
        <f t="shared" si="0"/>
        <v>34064756</v>
      </c>
      <c r="G40" s="27">
        <v>151366107</v>
      </c>
      <c r="H40" s="27">
        <v>32228441</v>
      </c>
      <c r="I40" s="27">
        <v>70148144.060000002</v>
      </c>
      <c r="J40" s="27">
        <f t="shared" si="1"/>
        <v>119137666</v>
      </c>
      <c r="K40" s="2"/>
    </row>
    <row r="41" spans="1:11" ht="17.100000000000001" customHeight="1">
      <c r="A41" s="25">
        <v>5200</v>
      </c>
      <c r="B41" s="21"/>
      <c r="C41" s="2"/>
      <c r="D41" s="26" t="s">
        <v>50</v>
      </c>
      <c r="E41" s="27">
        <v>1562649</v>
      </c>
      <c r="F41" s="27">
        <f t="shared" si="0"/>
        <v>-1407528</v>
      </c>
      <c r="G41" s="27">
        <v>155121</v>
      </c>
      <c r="H41" s="27">
        <v>5310</v>
      </c>
      <c r="I41" s="27">
        <v>118053</v>
      </c>
      <c r="J41" s="27">
        <f t="shared" si="1"/>
        <v>149811</v>
      </c>
      <c r="K41" s="2"/>
    </row>
    <row r="42" spans="1:11" ht="17.100000000000001" customHeight="1">
      <c r="A42" s="25">
        <v>5300</v>
      </c>
      <c r="B42" s="21"/>
      <c r="C42" s="2"/>
      <c r="D42" s="26" t="s">
        <v>51</v>
      </c>
      <c r="E42" s="27">
        <v>2074494799</v>
      </c>
      <c r="F42" s="27">
        <f t="shared" si="0"/>
        <v>-1313349655</v>
      </c>
      <c r="G42" s="27">
        <v>761145144</v>
      </c>
      <c r="H42" s="27">
        <v>83342828</v>
      </c>
      <c r="I42" s="27">
        <v>163432269</v>
      </c>
      <c r="J42" s="27">
        <f t="shared" si="1"/>
        <v>677802316</v>
      </c>
      <c r="K42" s="2"/>
    </row>
    <row r="43" spans="1:11" ht="17.100000000000001" customHeight="1">
      <c r="A43" s="25">
        <v>5600</v>
      </c>
      <c r="B43" s="21"/>
      <c r="C43" s="2"/>
      <c r="D43" s="26" t="s">
        <v>52</v>
      </c>
      <c r="E43" s="27">
        <v>385229487</v>
      </c>
      <c r="F43" s="27">
        <f t="shared" si="0"/>
        <v>-49136568</v>
      </c>
      <c r="G43" s="27">
        <v>336092919</v>
      </c>
      <c r="H43" s="27">
        <v>265230392</v>
      </c>
      <c r="I43" s="27">
        <v>265228195</v>
      </c>
      <c r="J43" s="27">
        <f t="shared" si="1"/>
        <v>70862527</v>
      </c>
      <c r="K43" s="2"/>
    </row>
    <row r="44" spans="1:11" ht="17.100000000000001" customHeight="1">
      <c r="A44" s="25"/>
      <c r="B44" s="21"/>
      <c r="C44" s="22" t="s">
        <v>53</v>
      </c>
      <c r="D44" s="23"/>
      <c r="E44" s="24">
        <f>E45</f>
        <v>1572820734</v>
      </c>
      <c r="F44" s="24">
        <f t="shared" si="0"/>
        <v>383662539</v>
      </c>
      <c r="G44" s="24">
        <f>G45</f>
        <v>1956483273</v>
      </c>
      <c r="H44" s="24">
        <f>H45</f>
        <v>841571140</v>
      </c>
      <c r="I44" s="24">
        <f>I45</f>
        <v>836294356.13999987</v>
      </c>
      <c r="J44" s="24">
        <f t="shared" si="1"/>
        <v>1114912133</v>
      </c>
      <c r="K44" s="2"/>
    </row>
    <row r="45" spans="1:11" ht="17.100000000000001" customHeight="1">
      <c r="A45" s="25">
        <v>6200</v>
      </c>
      <c r="B45" s="21"/>
      <c r="C45" s="2"/>
      <c r="D45" s="26" t="s">
        <v>54</v>
      </c>
      <c r="E45" s="27">
        <v>1572820734</v>
      </c>
      <c r="F45" s="27">
        <f t="shared" si="0"/>
        <v>383662539</v>
      </c>
      <c r="G45" s="27">
        <v>1956483273</v>
      </c>
      <c r="H45" s="27">
        <v>841571140</v>
      </c>
      <c r="I45" s="27">
        <v>836294356.13999987</v>
      </c>
      <c r="J45" s="27">
        <f t="shared" si="1"/>
        <v>1114912133</v>
      </c>
      <c r="K45" s="2"/>
    </row>
    <row r="46" spans="1:11" ht="21.95" customHeight="1" thickBot="1">
      <c r="A46" s="1"/>
      <c r="B46" s="29" t="s">
        <v>55</v>
      </c>
      <c r="C46" s="30"/>
      <c r="D46" s="31"/>
      <c r="E46" s="32">
        <f>E44+E39+E34+E24+E16+E9</f>
        <v>424773051633</v>
      </c>
      <c r="F46" s="32">
        <f t="shared" si="0"/>
        <v>1199962351</v>
      </c>
      <c r="G46" s="32">
        <f>G44+G39+G34+G24+G16+G9</f>
        <v>425973013984</v>
      </c>
      <c r="H46" s="32">
        <f>H44+H39+H34+H24+H16+H9</f>
        <v>440114834994</v>
      </c>
      <c r="I46" s="32">
        <f>I44+I39+I34+I24+I16+I9</f>
        <v>412975827667.78003</v>
      </c>
      <c r="J46" s="32">
        <f t="shared" si="1"/>
        <v>-14141821010</v>
      </c>
      <c r="K46" s="2"/>
    </row>
    <row r="47" spans="1:11" ht="19.5" customHeight="1">
      <c r="A47" s="1"/>
      <c r="B47" s="33" t="s">
        <v>56</v>
      </c>
      <c r="C47" s="33"/>
      <c r="D47" s="33"/>
      <c r="E47" s="33"/>
      <c r="F47" s="33"/>
      <c r="G47" s="33"/>
      <c r="H47" s="33"/>
      <c r="I47" s="33"/>
      <c r="J47" s="33"/>
      <c r="K47" s="2"/>
    </row>
    <row r="48" spans="1:11" ht="41.1" customHeight="1">
      <c r="A48" s="1"/>
      <c r="B48" s="2"/>
      <c r="C48" s="34" t="s">
        <v>57</v>
      </c>
      <c r="D48" s="34"/>
      <c r="E48" s="34"/>
      <c r="F48" s="34"/>
      <c r="G48" s="34"/>
      <c r="H48" s="34"/>
      <c r="I48" s="34"/>
      <c r="J48" s="34"/>
      <c r="K48" s="2"/>
    </row>
    <row r="49" spans="1:11" ht="30" customHeight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</row>
  </sheetData>
  <mergeCells count="14">
    <mergeCell ref="B47:J47"/>
    <mergeCell ref="C48:J48"/>
    <mergeCell ref="C16:D16"/>
    <mergeCell ref="C24:D24"/>
    <mergeCell ref="C34:D34"/>
    <mergeCell ref="C39:D39"/>
    <mergeCell ref="C44:D44"/>
    <mergeCell ref="B46:D46"/>
    <mergeCell ref="B2:J2"/>
    <mergeCell ref="B3:J3"/>
    <mergeCell ref="B4:J4"/>
    <mergeCell ref="B5:J5"/>
    <mergeCell ref="B7:D7"/>
    <mergeCell ref="C9:D9"/>
  </mergeCells>
  <pageMargins left="0.34722222222222221" right="0.34722222222222221" top="0.4861111111111111" bottom="0.41666666666666669" header="0.5" footer="0.5"/>
  <pageSetup scale="53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EAEP_OBJGASTO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Esmeralda Guadalupe Solis Sanchez</dc:creator>
  <cp:lastModifiedBy>Esmeralda Guadalupe Solis Sanchez</cp:lastModifiedBy>
  <dcterms:created xsi:type="dcterms:W3CDTF">2019-12-04T20:21:42Z</dcterms:created>
  <dcterms:modified xsi:type="dcterms:W3CDTF">2019-12-04T20:21:50Z</dcterms:modified>
</cp:coreProperties>
</file>