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AEP_OBJGASTO" sheetId="1" r:id="rId1"/>
  </sheets>
  <definedNames>
    <definedName name="_xlnm.Print_Area" localSheetId="0">EAEP_OBJGASTO!$B$2:$J$64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34" i="1"/>
  <c r="F33" i="1"/>
  <c r="F32" i="1"/>
  <c r="F30" i="1"/>
  <c r="F29" i="1"/>
  <c r="F28" i="1"/>
  <c r="F26" i="1"/>
  <c r="F24" i="1"/>
  <c r="F23" i="1"/>
  <c r="F22" i="1"/>
  <c r="F20" i="1"/>
  <c r="F19" i="1"/>
  <c r="F18" i="1"/>
  <c r="F27" i="1" l="1"/>
  <c r="F31" i="1"/>
  <c r="F17" i="1"/>
  <c r="F21" i="1"/>
  <c r="J45" i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J33" i="1"/>
  <c r="J32" i="1"/>
  <c r="J31" i="1"/>
  <c r="J30" i="1"/>
  <c r="J29" i="1"/>
  <c r="J28" i="1"/>
  <c r="J27" i="1"/>
  <c r="J26" i="1"/>
  <c r="I25" i="1"/>
  <c r="H25" i="1"/>
  <c r="G25" i="1"/>
  <c r="E25" i="1"/>
  <c r="J24" i="1"/>
  <c r="J23" i="1"/>
  <c r="J22" i="1"/>
  <c r="J21" i="1"/>
  <c r="J20" i="1"/>
  <c r="J19" i="1"/>
  <c r="J18" i="1"/>
  <c r="J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<sst xmlns="http://schemas.openxmlformats.org/spreadsheetml/2006/main" count="62" uniqueCount="62">
  <si>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</si>
  <si>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</si>
  <si>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</si>
  <si>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</si>
  <si>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</si>
  <si>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</si>
  <si>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</si>
  <si>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</si>
  <si>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</si>
  <si>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</si>
  <si>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</si>
  <si>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</si>
  <si>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</si>
  <si>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</si>
  <si>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</si>
  <si>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</si>
  <si>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</si>
  <si>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</si>
  <si>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</si>
  <si>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</si>
  <si>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</si>
  <si>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</si>
  <si>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</si>
  <si>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</si>
  <si>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</si>
  <si>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</si>
  <si>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</si>
  <si>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</si>
  <si>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</si>
  <si>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</si>
  <si>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</si>
  <si>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</si>
  <si>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</si>
  <si>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</si>
  <si>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</si>
  <si>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</si>
  <si>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</si>
  <si>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</si>
  <si>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</si>
  <si>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</si>
  <si>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</si>
  <si>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</si>
  <si>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</si>
  <si>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</si>
  <si>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</si>
  <si>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</si>
  <si>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</si>
  <si>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</si>
  <si>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</si>
  <si>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</si>
  <si>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</si>
  <si>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</si>
  <si>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</si>
  <si>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</si>
  <si>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</si>
  <si>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</si>
  <si>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</si>
  <si>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</si>
  <si>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</si>
  <si>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</si>
  <si>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Bienes inmuebles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</si>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</sst>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>
      <selection activeCell="B7" sqref="B7:D7"/>
    </sheetView>
  </sheetViews>
  <sheetFormatPr baseColWidth="10" defaultColWidth="9.140625" defaultRowHeight="15"/>
  <cols>
    <col min="1" max="1" width="8" style="17" customWidth="1"/>
    <col min="2" max="3" width="2.5703125" style="2" customWidth="1"/>
    <col min="4" max="4" width="70" style="2" customWidth="1"/>
    <col min="5" max="5" width="16.42578125" style="2" customWidth="1"/>
    <col min="6" max="6" width="17.7109375" style="2" bestFit="1" customWidth="1"/>
    <col min="7" max="7" width="17.42578125" style="2" bestFit="1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5.7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217686292845</v>
      </c>
      <c r="F9" s="10">
        <f>G9-E9</f>
        <v>15135103925</v>
      </c>
      <c r="G9" s="10">
        <f>SUM(G10:G15)</f>
        <v>232821396770</v>
      </c>
      <c r="H9" s="10">
        <f>SUM(H10:H15)</f>
        <v>238109303484</v>
      </c>
      <c r="I9" s="10">
        <f>SUM(I10:I15)</f>
        <v>232821396770</v>
      </c>
      <c r="J9" s="10">
        <f>G9-H9</f>
        <v>-5287906714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41346515605</v>
      </c>
      <c r="F10" s="12">
        <f t="shared" ref="F10:F49" si="0">G10-E10</f>
        <v>-6782867841</v>
      </c>
      <c r="G10" s="12">
        <v>34563647764</v>
      </c>
      <c r="H10" s="12">
        <v>34795143989</v>
      </c>
      <c r="I10" s="12">
        <v>34563647764</v>
      </c>
      <c r="J10" s="12">
        <f t="shared" ref="J10:J49" si="1">G10-H10</f>
        <v>-231496225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1614467002</v>
      </c>
      <c r="F11" s="12">
        <f t="shared" si="0"/>
        <v>8620630176</v>
      </c>
      <c r="G11" s="12">
        <v>10235097178</v>
      </c>
      <c r="H11" s="12">
        <v>10247899475</v>
      </c>
      <c r="I11" s="12">
        <v>10235097178</v>
      </c>
      <c r="J11" s="12">
        <f t="shared" si="1"/>
        <v>-12802297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26106808367</v>
      </c>
      <c r="F12" s="12">
        <f t="shared" si="0"/>
        <v>1688181675</v>
      </c>
      <c r="G12" s="12">
        <v>27794990042</v>
      </c>
      <c r="H12" s="12">
        <v>27795203348</v>
      </c>
      <c r="I12" s="12">
        <v>27794990042</v>
      </c>
      <c r="J12" s="12">
        <f t="shared" si="1"/>
        <v>-213306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27537572778</v>
      </c>
      <c r="F13" s="12">
        <f t="shared" si="0"/>
        <v>4247342632</v>
      </c>
      <c r="G13" s="12">
        <v>31784915410</v>
      </c>
      <c r="H13" s="12">
        <v>31607061445</v>
      </c>
      <c r="I13" s="12">
        <v>31784915410</v>
      </c>
      <c r="J13" s="12">
        <f t="shared" si="1"/>
        <v>177853965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100529374988</v>
      </c>
      <c r="F14" s="12">
        <f t="shared" si="0"/>
        <v>4924104772</v>
      </c>
      <c r="G14" s="12">
        <v>105453479760</v>
      </c>
      <c r="H14" s="12">
        <v>110674701811</v>
      </c>
      <c r="I14" s="12">
        <v>105453479760</v>
      </c>
      <c r="J14" s="12">
        <f t="shared" si="1"/>
        <v>-5221222051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20551554105</v>
      </c>
      <c r="F15" s="12">
        <f t="shared" si="0"/>
        <v>2437712511</v>
      </c>
      <c r="G15" s="12">
        <v>22989266616</v>
      </c>
      <c r="H15" s="12">
        <v>22989293416</v>
      </c>
      <c r="I15" s="12">
        <v>22989266616</v>
      </c>
      <c r="J15" s="12">
        <f t="shared" si="1"/>
        <v>-26800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72662629430</v>
      </c>
      <c r="F16" s="10">
        <f t="shared" si="0"/>
        <v>4827172573</v>
      </c>
      <c r="G16" s="10">
        <f>SUM(G17:G24)</f>
        <v>77489802003</v>
      </c>
      <c r="H16" s="10">
        <f>SUM(H17:H24)</f>
        <v>59471411387</v>
      </c>
      <c r="I16" s="10">
        <f>SUM(I17:I24)</f>
        <v>77489802003</v>
      </c>
      <c r="J16" s="10">
        <f t="shared" si="1"/>
        <v>18018390616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2584818221</v>
      </c>
      <c r="F17" s="12">
        <f t="shared" ref="F17:F24" si="2">G17-E17</f>
        <v>-850157032</v>
      </c>
      <c r="G17" s="12">
        <v>1734661189</v>
      </c>
      <c r="H17" s="12">
        <v>1589716880</v>
      </c>
      <c r="I17" s="12">
        <v>1734661189</v>
      </c>
      <c r="J17" s="12">
        <f t="shared" si="1"/>
        <v>144944309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2564029300</v>
      </c>
      <c r="F18" s="12">
        <f t="shared" si="2"/>
        <v>-750856809</v>
      </c>
      <c r="G18" s="12">
        <v>1813172491</v>
      </c>
      <c r="H18" s="12">
        <v>1984484873</v>
      </c>
      <c r="I18" s="12">
        <v>1813172491</v>
      </c>
      <c r="J18" s="12">
        <f t="shared" si="1"/>
        <v>-171312382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f t="shared" si="2"/>
        <v>392195</v>
      </c>
      <c r="G19" s="12">
        <v>392195</v>
      </c>
      <c r="H19" s="12">
        <v>402741</v>
      </c>
      <c r="I19" s="12">
        <v>392195</v>
      </c>
      <c r="J19" s="12">
        <f t="shared" si="1"/>
        <v>-10546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305394056</v>
      </c>
      <c r="F20" s="12">
        <f t="shared" si="2"/>
        <v>-67890654</v>
      </c>
      <c r="G20" s="12">
        <v>237503402</v>
      </c>
      <c r="H20" s="12">
        <v>297821032</v>
      </c>
      <c r="I20" s="12">
        <v>237503402</v>
      </c>
      <c r="J20" s="12">
        <f t="shared" si="1"/>
        <v>-60317630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62156605690</v>
      </c>
      <c r="F21" s="12">
        <f t="shared" si="2"/>
        <v>7676108290</v>
      </c>
      <c r="G21" s="12">
        <v>69832713980</v>
      </c>
      <c r="H21" s="12">
        <v>51928415854</v>
      </c>
      <c r="I21" s="12">
        <v>69832713980</v>
      </c>
      <c r="J21" s="12">
        <f t="shared" si="1"/>
        <v>17904298126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1060108500</v>
      </c>
      <c r="F22" s="12">
        <f t="shared" si="2"/>
        <v>-135153693</v>
      </c>
      <c r="G22" s="12">
        <v>924954807</v>
      </c>
      <c r="H22" s="12">
        <v>958301303</v>
      </c>
      <c r="I22" s="12">
        <v>924954807</v>
      </c>
      <c r="J22" s="12">
        <f t="shared" si="1"/>
        <v>-33346496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1166383365</v>
      </c>
      <c r="F23" s="12">
        <f t="shared" si="2"/>
        <v>-658678535</v>
      </c>
      <c r="G23" s="12">
        <v>507704830</v>
      </c>
      <c r="H23" s="12">
        <v>474328679</v>
      </c>
      <c r="I23" s="12">
        <v>507704830</v>
      </c>
      <c r="J23" s="12">
        <f t="shared" si="1"/>
        <v>33376151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2825290298</v>
      </c>
      <c r="F24" s="12">
        <f t="shared" si="2"/>
        <v>-386591189</v>
      </c>
      <c r="G24" s="12">
        <v>2438699109</v>
      </c>
      <c r="H24" s="12">
        <v>2237940025</v>
      </c>
      <c r="I24" s="12">
        <v>2438699109</v>
      </c>
      <c r="J24" s="12">
        <f t="shared" si="1"/>
        <v>200759084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41781854184</v>
      </c>
      <c r="F25" s="10">
        <f t="shared" si="0"/>
        <v>-10676355671</v>
      </c>
      <c r="G25" s="10">
        <f>SUM(G26:G34)</f>
        <v>31105498513</v>
      </c>
      <c r="H25" s="10">
        <f>SUM(H26:H34)</f>
        <v>46413531413</v>
      </c>
      <c r="I25" s="10">
        <f>SUM(I26:I34)</f>
        <v>31105498513</v>
      </c>
      <c r="J25" s="10">
        <f t="shared" si="1"/>
        <v>-15308032900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6216720377</v>
      </c>
      <c r="F26" s="12">
        <f t="shared" si="0"/>
        <v>-614801745</v>
      </c>
      <c r="G26" s="12">
        <v>5601918632</v>
      </c>
      <c r="H26" s="12">
        <v>5719977652</v>
      </c>
      <c r="I26" s="12">
        <v>5601918632</v>
      </c>
      <c r="J26" s="12">
        <f t="shared" si="1"/>
        <v>-118059020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2930729147</v>
      </c>
      <c r="F27" s="12">
        <f t="shared" si="0"/>
        <v>-1009373220</v>
      </c>
      <c r="G27" s="12">
        <v>1921355927</v>
      </c>
      <c r="H27" s="12">
        <v>2115044288</v>
      </c>
      <c r="I27" s="12">
        <v>1921355927</v>
      </c>
      <c r="J27" s="12">
        <f t="shared" si="1"/>
        <v>-193688361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28807105483</v>
      </c>
      <c r="F28" s="12">
        <f t="shared" si="0"/>
        <v>-4097642330</v>
      </c>
      <c r="G28" s="12">
        <v>24709463153</v>
      </c>
      <c r="H28" s="12">
        <v>26585708740</v>
      </c>
      <c r="I28" s="12">
        <v>24709463153</v>
      </c>
      <c r="J28" s="12">
        <f t="shared" si="1"/>
        <v>-1876245587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2332944516</v>
      </c>
      <c r="F29" s="12">
        <f t="shared" si="0"/>
        <v>-993909295</v>
      </c>
      <c r="G29" s="12">
        <v>1339035221</v>
      </c>
      <c r="H29" s="12">
        <v>1369017068</v>
      </c>
      <c r="I29" s="12">
        <v>1339035221</v>
      </c>
      <c r="J29" s="12">
        <f t="shared" si="1"/>
        <v>-29981847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6900686092</v>
      </c>
      <c r="F30" s="12">
        <f t="shared" si="0"/>
        <v>-1463934996</v>
      </c>
      <c r="G30" s="12">
        <v>5436751096</v>
      </c>
      <c r="H30" s="12">
        <v>6866392054</v>
      </c>
      <c r="I30" s="12">
        <v>5436751096</v>
      </c>
      <c r="J30" s="12">
        <f t="shared" si="1"/>
        <v>-1429640958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694155786</v>
      </c>
      <c r="F31" s="12">
        <f t="shared" si="0"/>
        <v>-57941349</v>
      </c>
      <c r="G31" s="12">
        <v>636214437</v>
      </c>
      <c r="H31" s="12">
        <v>689438994</v>
      </c>
      <c r="I31" s="12">
        <v>636214437</v>
      </c>
      <c r="J31" s="12">
        <f t="shared" si="1"/>
        <v>-53224557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670378519</v>
      </c>
      <c r="F32" s="12">
        <f t="shared" si="0"/>
        <v>-60738783</v>
      </c>
      <c r="G32" s="12">
        <v>609639736</v>
      </c>
      <c r="H32" s="12">
        <v>611125525</v>
      </c>
      <c r="I32" s="12">
        <v>609639736</v>
      </c>
      <c r="J32" s="12">
        <f t="shared" si="1"/>
        <v>-1485789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39828962</v>
      </c>
      <c r="F33" s="12">
        <f t="shared" si="0"/>
        <v>-20117228</v>
      </c>
      <c r="G33" s="12">
        <v>19711734</v>
      </c>
      <c r="H33" s="12">
        <v>25482705</v>
      </c>
      <c r="I33" s="12">
        <v>19711734</v>
      </c>
      <c r="J33" s="12">
        <f t="shared" si="1"/>
        <v>-5770971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-6810694698</v>
      </c>
      <c r="F34" s="12">
        <f t="shared" si="0"/>
        <v>-2357896725</v>
      </c>
      <c r="G34" s="12">
        <v>-9168591423</v>
      </c>
      <c r="H34" s="12">
        <v>2431344387</v>
      </c>
      <c r="I34" s="12">
        <v>-9168591423</v>
      </c>
      <c r="J34" s="12">
        <f t="shared" si="1"/>
        <v>-11599935810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560866412563</v>
      </c>
      <c r="F35" s="10">
        <f t="shared" si="0"/>
        <v>5392035754</v>
      </c>
      <c r="G35" s="10">
        <f>SUM(G36:G40)</f>
        <v>566258448317</v>
      </c>
      <c r="H35" s="10">
        <f>SUM(H36:H40)</f>
        <v>574006479789</v>
      </c>
      <c r="I35" s="10">
        <f>SUM(I36:I40)</f>
        <v>566945420371</v>
      </c>
      <c r="J35" s="10">
        <f t="shared" si="1"/>
        <v>-7748031472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21678502</v>
      </c>
      <c r="F36" s="12">
        <f t="shared" si="0"/>
        <v>5958227</v>
      </c>
      <c r="G36" s="12">
        <v>27636729</v>
      </c>
      <c r="H36" s="12">
        <v>28110433</v>
      </c>
      <c r="I36" s="12">
        <v>28110433</v>
      </c>
      <c r="J36" s="12">
        <f t="shared" si="1"/>
        <v>-473704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2044083635</v>
      </c>
      <c r="F37" s="12">
        <f t="shared" si="0"/>
        <v>-645066820</v>
      </c>
      <c r="G37" s="12">
        <v>1399016815</v>
      </c>
      <c r="H37" s="12">
        <v>1403853845</v>
      </c>
      <c r="I37" s="12">
        <v>1399016815</v>
      </c>
      <c r="J37" s="12">
        <f t="shared" si="1"/>
        <v>-4837030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558684069512</v>
      </c>
      <c r="F38" s="12">
        <f t="shared" si="0"/>
        <v>6062896535</v>
      </c>
      <c r="G38" s="12">
        <v>564746966047</v>
      </c>
      <c r="H38" s="12">
        <v>572489686785</v>
      </c>
      <c r="I38" s="12">
        <v>565433464397</v>
      </c>
      <c r="J38" s="12">
        <f t="shared" si="1"/>
        <v>-7742720738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11000000</v>
      </c>
      <c r="F39" s="12">
        <f t="shared" si="0"/>
        <v>0</v>
      </c>
      <c r="G39" s="12">
        <v>11000000</v>
      </c>
      <c r="H39" s="12">
        <v>11000000</v>
      </c>
      <c r="I39" s="12">
        <v>11000000</v>
      </c>
      <c r="J39" s="12">
        <f t="shared" si="1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105580914</v>
      </c>
      <c r="F40" s="12">
        <f t="shared" si="0"/>
        <v>-31752188</v>
      </c>
      <c r="G40" s="12">
        <v>73828726</v>
      </c>
      <c r="H40" s="12">
        <v>73828726</v>
      </c>
      <c r="I40" s="12">
        <v>73828726</v>
      </c>
      <c r="J40" s="12">
        <f t="shared" si="1"/>
        <v>0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7335148799</v>
      </c>
      <c r="F41" s="10">
        <f t="shared" si="0"/>
        <v>-4101555965</v>
      </c>
      <c r="G41" s="10">
        <f>SUM(G42:G46)</f>
        <v>3233592834</v>
      </c>
      <c r="H41" s="10">
        <f>SUM(H42:H46)</f>
        <v>2987962622</v>
      </c>
      <c r="I41" s="10">
        <f>SUM(I42:I46)</f>
        <v>2534529251</v>
      </c>
      <c r="J41" s="10">
        <f t="shared" si="1"/>
        <v>245630212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397920306</v>
      </c>
      <c r="F42" s="12">
        <f t="shared" si="0"/>
        <v>22559835</v>
      </c>
      <c r="G42" s="12">
        <v>420480141</v>
      </c>
      <c r="H42" s="12">
        <v>412328705</v>
      </c>
      <c r="I42" s="12">
        <v>256275203</v>
      </c>
      <c r="J42" s="12">
        <f t="shared" si="1"/>
        <v>8151436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9738</v>
      </c>
      <c r="G43" s="12">
        <v>9738</v>
      </c>
      <c r="H43" s="12">
        <v>9738</v>
      </c>
      <c r="I43" s="12">
        <v>5214</v>
      </c>
      <c r="J43" s="12">
        <f t="shared" si="1"/>
        <v>0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5669576140</v>
      </c>
      <c r="F44" s="12">
        <f t="shared" si="0"/>
        <v>-3393431840</v>
      </c>
      <c r="G44" s="12">
        <v>2276144300</v>
      </c>
      <c r="H44" s="12">
        <v>2042527438</v>
      </c>
      <c r="I44" s="12">
        <v>1829413858</v>
      </c>
      <c r="J44" s="12">
        <f t="shared" si="1"/>
        <v>233616862</v>
      </c>
      <c r="K44" s="1"/>
    </row>
    <row r="45" spans="1:11" ht="17.100000000000001" customHeight="1">
      <c r="A45" s="18">
        <v>5400</v>
      </c>
      <c r="B45" s="9"/>
      <c r="C45" s="1"/>
      <c r="D45" s="11" t="s">
        <v>52</v>
      </c>
      <c r="E45" s="12">
        <v>1267652353</v>
      </c>
      <c r="F45" s="12">
        <f t="shared" ref="F45:F46" si="3">G45-E45</f>
        <v>-862488395</v>
      </c>
      <c r="G45" s="12">
        <v>405163958</v>
      </c>
      <c r="H45" s="12">
        <v>401302044</v>
      </c>
      <c r="I45" s="12">
        <v>317277946</v>
      </c>
      <c r="J45" s="12">
        <f t="shared" si="1"/>
        <v>3861914</v>
      </c>
      <c r="K45" s="1"/>
    </row>
    <row r="46" spans="1:11" ht="17.100000000000001" customHeight="1">
      <c r="A46" s="18">
        <v>5600</v>
      </c>
      <c r="B46" s="9"/>
      <c r="C46" s="1"/>
      <c r="D46" s="11" t="s">
        <v>60</v>
      </c>
      <c r="E46" s="12">
        <v>0</v>
      </c>
      <c r="F46" s="12">
        <f t="shared" si="3"/>
        <v>131794697</v>
      </c>
      <c r="G46" s="12">
        <v>131794697</v>
      </c>
      <c r="H46" s="12">
        <v>131794697</v>
      </c>
      <c r="I46" s="12">
        <v>131557030</v>
      </c>
      <c r="J46" s="12">
        <f t="shared" si="1"/>
        <v>0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1354772331</v>
      </c>
      <c r="F47" s="10">
        <f t="shared" si="0"/>
        <v>-328685468</v>
      </c>
      <c r="G47" s="10">
        <f>G48</f>
        <v>1026086863</v>
      </c>
      <c r="H47" s="10">
        <f>H48</f>
        <v>998499901</v>
      </c>
      <c r="I47" s="10">
        <f>I48</f>
        <v>953808975</v>
      </c>
      <c r="J47" s="10">
        <f t="shared" si="1"/>
        <v>27586962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1354772331</v>
      </c>
      <c r="F48" s="12">
        <f t="shared" si="0"/>
        <v>-328685468</v>
      </c>
      <c r="G48" s="12">
        <v>1026086863</v>
      </c>
      <c r="H48" s="12">
        <v>998499901</v>
      </c>
      <c r="I48" s="12">
        <v>953808975</v>
      </c>
      <c r="J48" s="12">
        <f t="shared" si="1"/>
        <v>27586962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901687110152</v>
      </c>
      <c r="F49" s="13">
        <f t="shared" si="0"/>
        <v>10247715148</v>
      </c>
      <c r="G49" s="13">
        <f>G47+G41+G35+G25+G16+G9</f>
        <v>911934825300</v>
      </c>
      <c r="H49" s="13">
        <f>H47+H41+H35+H25+H16+H9</f>
        <v>921987188596</v>
      </c>
      <c r="I49" s="13">
        <f>I47+I41+I35+I25+I16+I9</f>
        <v>911850455883</v>
      </c>
      <c r="J49" s="13">
        <f t="shared" si="1"/>
        <v>-10052363296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2020-02-27T16:49:55Z</cp:lastPrinted>
  <dcterms:created xsi:type="dcterms:W3CDTF">2019-12-03T00:30:59Z</dcterms:created>
  <dcterms:modified xsi:type="dcterms:W3CDTF">2022-03-23T19:07:54Z</dcterms:modified>
</cp:coreProperties>
</file>