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.rojasm\Desktop\Bases de Trabajo\Bases Generadoras\2023\9_Septiembre\PAI 2024\"/>
    </mc:Choice>
  </mc:AlternateContent>
  <xr:revisionPtr revIDLastSave="0" documentId="13_ncr:1_{D47B1FAC-5AD8-49DB-AD84-E631A9250003}" xr6:coauthVersionLast="47" xr6:coauthVersionMax="47" xr10:uidLastSave="{00000000-0000-0000-0000-000000000000}"/>
  <bookViews>
    <workbookView xWindow="28680" yWindow="-120" windowWidth="29040" windowHeight="15840" tabRatio="573" activeTab="3" xr2:uid="{00000000-000D-0000-FFFF-FFFF00000000}"/>
  </bookViews>
  <sheets>
    <sheet name="Siniestralidad vinculada CH" sheetId="1" r:id="rId1"/>
    <sheet name="Incendio (C. Hipotecarios)" sheetId="25" r:id="rId2"/>
    <sheet name="Vida (C. Hipotecarios)" sheetId="29" r:id="rId3"/>
    <sheet name="Vida (Mediano plazo)" sheetId="30" r:id="rId4"/>
    <sheet name="Hoja2" sheetId="6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COB11">#N/A</definedName>
    <definedName name="_1Excel_BuiltIn__FilterDatabase_2_1_1_1_1_1">"$#REF!.$A$2:$AMJ$2"</definedName>
    <definedName name="_2Excel_BuiltIn__FilterDatabase_2_1_1_1_1_1_1">"$#REF!.$A$2:$AMJ$2"</definedName>
    <definedName name="_3Excel_BuiltIn__FilterDatabase_2_1_1_1_1_1_1_1_1_1_1">"$#REF!.$A$2:$IJ$2"</definedName>
    <definedName name="_4Excel_BuiltIn__FilterDatabase_2_1_1_1_1_1_1_1_1_1_1_1">"$#REF!.$A$3:$AH$500"</definedName>
    <definedName name="_5Excel_BuiltIn__FilterDatabase_2_1_1_1_1_1_1_1_1_1_1_1_1_1">"$#REF!.$A$3:$AB$496"</definedName>
    <definedName name="_6Excel_BuiltIn__FilterDatabase_2_1_1_1_1_1_1_1_1_1_1_1_1_1_1">"$#REF!.$A$3:$AB$496"</definedName>
    <definedName name="_7Excel_BuiltIn__FilterDatabase_2_1_1_1_1_1_1_1_1_1_1_1_1_1_1_1_1_1_1_1_1_1">"$#REF!.$A$2:$AX$208"</definedName>
    <definedName name="_COB11">#REF!</definedName>
    <definedName name="_xlnm._FilterDatabase" localSheetId="1" hidden="1">'Incendio (C. Hipotecarios)'!$A$3:$L$668</definedName>
    <definedName name="_oi2766" localSheetId="1">#REF!</definedName>
    <definedName name="_oi2766">#REF!</definedName>
    <definedName name="albaj">'[1]DELEG 1-10'!#REF!</definedName>
    <definedName name="ANUAL">#REF!</definedName>
    <definedName name="_xlnm.Print_Area" localSheetId="1">'Incendio (C. Hipotecarios)'!$A$1:$L$669</definedName>
    <definedName name="_xlnm.Print_Area" localSheetId="0">'Siniestralidad vinculada CH'!$B$1:$K$16</definedName>
    <definedName name="_xlnm.Print_Area" localSheetId="2">'Vida (C. Hipotecarios)'!$A$1:$M$834</definedName>
    <definedName name="_xlnm.Print_Area" localSheetId="3">'Vida (Mediano plazo)'!$A$1:$M$144</definedName>
    <definedName name="BASE" localSheetId="1">#REF!</definedName>
    <definedName name="BASE" localSheetId="2">#REF!</definedName>
    <definedName name="BASE" localSheetId="3">#REF!</definedName>
    <definedName name="BASE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CONSTANTES" localSheetId="1">#REF!</definedName>
    <definedName name="CONSTANTES" localSheetId="2">#REF!</definedName>
    <definedName name="CONSTANTES" localSheetId="3">#REF!</definedName>
    <definedName name="CONSTANTES">#REF!</definedName>
    <definedName name="CORRIENTES">#REF!</definedName>
    <definedName name="CTRL">#N/A</definedName>
    <definedName name="D_I" localSheetId="1">'[2]DÍAS INHÁBILES'!$A$2:$A$59</definedName>
    <definedName name="D_I" localSheetId="2">'[3]DÍAS INHÁBILES'!$A$2:$A$59</definedName>
    <definedName name="D_I" localSheetId="3">'[3]DÍAS INHÁBILES'!$A$2:$A$59</definedName>
    <definedName name="D_I">'[2]DÍAS INHÁBILES'!$A$2:$A$59</definedName>
    <definedName name="Daños_CH_2011">'[4]Ptto Pòlizas CH y Mandos'!$O$45</definedName>
    <definedName name="dic" localSheetId="1">#REF!</definedName>
    <definedName name="dic" localSheetId="2">#REF!</definedName>
    <definedName name="dic" localSheetId="3">#REF!</definedName>
    <definedName name="dic">#REF!</definedName>
    <definedName name="Excel_BuiltIn__FilterDatabase_1_1" localSheetId="1">#REF!</definedName>
    <definedName name="Excel_BuiltIn__FilterDatabase_1_1">#REF!</definedName>
    <definedName name="Excel_BuiltIn__FilterDatabase_2_1_1_1">"$#REF!.$A$3:$AH$181"</definedName>
    <definedName name="Excel_BuiltIn__FilterDatabase_2_1_1_1_1">"$#REF!.$A$2:$AMJ$2"</definedName>
    <definedName name="Excel_BuiltIn__FilterDatabase_2_1_1_1_1_1">"$#REF!.$A$2:$AMJ$2"</definedName>
    <definedName name="Excel_BuiltIn__FilterDatabase_2_1_1_1_1_1_1">"$#REF!.$A$2:$IJ$2"</definedName>
    <definedName name="Excel_BuiltIn__FilterDatabase_2_1_1_1_1_1_1_1">"$#REF!.$A$2:$IJ$2"</definedName>
    <definedName name="Excel_BuiltIn__FilterDatabase_2_1_1_1_1_1_1_1_1">"$#REF!.$A$3:$AH$500"</definedName>
    <definedName name="Excel_BuiltIn__FilterDatabase_2_1_1_1_1_1_1_1_1_1">"$#REF!.$A$2:$IN$2"</definedName>
    <definedName name="Excel_BuiltIn__FilterDatabase_2_1_1_1_1_1_1_1_1_1_1">"$#REF!.$A$3:$AB$500"</definedName>
    <definedName name="Excel_BuiltIn__FilterDatabase_2_1_1_1_1_1_1_1_1_1_1_1">"$#REF!.$A$3:$AB$499"</definedName>
    <definedName name="Excel_BuiltIn__FilterDatabase_2_1_1_1_1_1_1_1_1_1_1_1_1">"$#REF!.$A$3:$AB$498"</definedName>
    <definedName name="Excel_BuiltIn__FilterDatabase_2_1_1_1_1_1_1_1_1_1_1_1_1_1">"$#REF!.$A$3:$AB$495"</definedName>
    <definedName name="Excel_BuiltIn__FilterDatabase_2_1_1_1_1_1_1_1_1_1_1_1_1_1_1">"$#REF!.$A$3:$AB$491"</definedName>
    <definedName name="Excel_BuiltIn__FilterDatabase_2_1_1_1_1_1_1_1_1_1_1_1_1_1_1_1">"$#REF!.$A$3:$AV$629"</definedName>
    <definedName name="Excel_BuiltIn__FilterDatabase_2_1_1_1_1_1_1_1_1_1_1_1_1_1_1_1_1">"$#REF!.$A$3:$AV$628"</definedName>
    <definedName name="Excel_BuiltIn__FilterDatabase_2_1_1_1_1_1_1_1_1_1_1_1_1_1_1_1_1_1">"$#REF!.$A$3:$AV$627"</definedName>
    <definedName name="Excel_BuiltIn__FilterDatabase_2_1_1_1_1_1_1_1_1_1_1_1_1_1_1_1_1_1_1">"$#REF!.$A$3:$AV$622"</definedName>
    <definedName name="Excel_BuiltIn__FilterDatabase_2_1_1_1_1_1_1_1_1_1_1_1_1_1_1_1_1_1_1_1">"$#REF!.$A$2:$AMJ$2"</definedName>
    <definedName name="Excel_BuiltIn__FilterDatabase_2_1_1_1_1_1_1_1_1_1_1_1_1_1_1_1_1_1_1_1_1">"$#REF!.$A$2:$AX$208"</definedName>
    <definedName name="Excel_BuiltIn__FilterDatabase_2_1_1_1_1_1_1_1_1_1_1_1_1_1_1_1_1_1_1_1_1_1">"$#REF!.$A$3:$AV$208"</definedName>
    <definedName name="Excel_BuiltIn__FilterDatabase_2_1_1_1_1_1_1_1_1_1_1_1_1_1_1_1_1_1_1_1_1_1_1">"$#REF!.$A$2:$AX$197"</definedName>
    <definedName name="Excel_BuiltIn__FilterDatabase_2_2">"$#REF!.$A$3:$AV$629"</definedName>
    <definedName name="Excel_BuiltIn__FilterDatabase_2_3">"$#REF!.$A$2:$IN$2"</definedName>
    <definedName name="Excel_BuiltIn__FilterDatabase_2_4">"$#REF!.$A$2:$IJ$2"</definedName>
    <definedName name="Excel_BuiltIn__FilterDatabase_2_5">"$#REF!.$A$2:$IJ$2"</definedName>
    <definedName name="Excel_BuiltIn__FilterDatabase_2_6">"$#REF!.$A$2:$AMJ$2"</definedName>
    <definedName name="Excel_BuiltIn__FilterDatabase_2_7">"$#REF!.$A$2:$AMJ$2"</definedName>
    <definedName name="Excel_BuiltIn__FilterDatabase_2_8">"$#REF!.$A$2:$AMJ$2"</definedName>
    <definedName name="Excel_BuiltIn__FilterDatabase_2_9_1">#REF!</definedName>
    <definedName name="Excel_BuiltIn__FilterDatabase_3">"$#REF!.$A$3:$AH$180"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_FilterDatabase_4_1_1">#REF!</definedName>
    <definedName name="Excel_BuiltIn__FilterDatabase_4_1_1_1">"$#REF!.$A$1:$BJ$171"</definedName>
    <definedName name="Excel_BuiltIn__FilterDatabase_4_2">#REF!</definedName>
    <definedName name="Excel_BuiltIn_Print_Area_2">"$#REF!.$A$1:$AE$185"</definedName>
    <definedName name="FEB">#REF!</definedName>
    <definedName name="febrero">#REF!</definedName>
    <definedName name="g">#REF!</definedName>
    <definedName name="genero">#REF!</definedName>
    <definedName name="GRAF">#REF!</definedName>
    <definedName name="HHHH">#REF!</definedName>
    <definedName name="HUN">#REF!</definedName>
    <definedName name="Imprimir_área_IM">'[5]DELEG 1-10'!#REF!</definedName>
    <definedName name="Inflaciòn_2011">'[4]Estimación Ptto 2011'!$C$83</definedName>
    <definedName name="inicial" localSheetId="1">#REF!</definedName>
    <definedName name="inicial" localSheetId="2">#REF!</definedName>
    <definedName name="inicial" localSheetId="3">#REF!</definedName>
    <definedName name="inicial">#REF!</definedName>
    <definedName name="JUN" localSheetId="1">#REF!</definedName>
    <definedName name="JUN" localSheetId="2">#REF!</definedName>
    <definedName name="JUN" localSheetId="3">#REF!</definedName>
    <definedName name="JUN">#REF!</definedName>
    <definedName name="JURIDICO" localSheetId="1">#REF!</definedName>
    <definedName name="JURIDICO" localSheetId="2">#REF!</definedName>
    <definedName name="JURIDICO" localSheetId="3">#REF!</definedName>
    <definedName name="JURIDICO">#REF!</definedName>
    <definedName name="Monto_Severidad_EE">'[4]Severidad EE'!$I$8</definedName>
    <definedName name="Monto_Severidad_II">'[4]Severidad II'!$I$11</definedName>
    <definedName name="Monto_Severidad_RC">'[4]Severidad RC'!$I$8</definedName>
    <definedName name="MORASINIVA" localSheetId="1">#REF!</definedName>
    <definedName name="MORASINIVA" localSheetId="2">#REF!</definedName>
    <definedName name="MORASINIVA" localSheetId="3">#REF!</definedName>
    <definedName name="MORASINIVA">#REF!</definedName>
    <definedName name="moratotal" localSheetId="1">#REF!</definedName>
    <definedName name="moratotal" localSheetId="2">#REF!</definedName>
    <definedName name="moratotal" localSheetId="3">#REF!</definedName>
    <definedName name="moratotal">#REF!</definedName>
    <definedName name="NOV" localSheetId="1">#REF!</definedName>
    <definedName name="NOV" localSheetId="2">#REF!</definedName>
    <definedName name="NOV" localSheetId="3">#REF!</definedName>
    <definedName name="NOV">#REF!</definedName>
    <definedName name="OCT">#REF!</definedName>
    <definedName name="ORDEN">#REF!</definedName>
    <definedName name="ORDENAMIENTO">#REF!</definedName>
    <definedName name="ORDENARCE">#REF!</definedName>
    <definedName name="ORDENLUIS">#REF!</definedName>
    <definedName name="ordenn">#REF!</definedName>
    <definedName name="PARAORDENAR">#REF!</definedName>
    <definedName name="PEDRO">#REF!</definedName>
    <definedName name="PIOJA">#REF!</definedName>
    <definedName name="Póliza">#REF!</definedName>
    <definedName name="pólizas">#REF!</definedName>
    <definedName name="recuoct97">#REF!</definedName>
    <definedName name="RESUMEN">#REF!</definedName>
    <definedName name="Tasa_IVA_2010">[4]Patrimonial!$B$114</definedName>
    <definedName name="TC_2009">'[4]Estimación Ptto 2011'!$C$85</definedName>
    <definedName name="TC_2011">'[4]Estimación Ptto 2011'!$C$84</definedName>
    <definedName name="TODO" localSheetId="1">#REF!</definedName>
    <definedName name="TODO" localSheetId="2">#REF!</definedName>
    <definedName name="TODO" localSheetId="3">#REF!</definedName>
    <definedName name="TODO">#REF!</definedName>
    <definedName name="TODOS" localSheetId="1">#REF!</definedName>
    <definedName name="TODOS" localSheetId="2">#REF!</definedName>
    <definedName name="TODOS" localSheetId="3">#REF!</definedName>
    <definedName name="TODOS">#REF!</definedName>
    <definedName name="Vida_CH_2011">'[4]Ptto Pòlizas CH y Mandos'!$E$45</definedName>
    <definedName name="Vida_Funcionarios_2011">'[4]Ptto Pòlizas CH y Mandos'!$AG$47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J10" i="1"/>
  <c r="H10" i="1"/>
  <c r="G10" i="1"/>
  <c r="H9" i="1"/>
  <c r="H8" i="1"/>
  <c r="G5" i="1"/>
  <c r="H5" i="1"/>
  <c r="E10" i="1"/>
  <c r="D10" i="1"/>
  <c r="C11" i="1" l="1"/>
  <c r="I11" i="1"/>
  <c r="F11" i="1"/>
  <c r="H7" i="1"/>
  <c r="G7" i="1"/>
  <c r="E9" i="1"/>
  <c r="D9" i="1"/>
  <c r="E8" i="1" l="1"/>
  <c r="E7" i="1"/>
  <c r="E6" i="1"/>
  <c r="E5" i="1"/>
  <c r="D8" i="1"/>
  <c r="D7" i="1"/>
  <c r="D6" i="1"/>
  <c r="D5" i="1"/>
  <c r="D11" i="1" l="1"/>
  <c r="E11" i="1"/>
  <c r="G8" i="1"/>
  <c r="G9" i="1" l="1"/>
  <c r="H6" i="1"/>
  <c r="H11" i="1" s="1"/>
  <c r="G6" i="1"/>
  <c r="G11" i="1" l="1"/>
  <c r="K9" i="1"/>
  <c r="K8" i="1"/>
  <c r="K7" i="1"/>
  <c r="K6" i="1"/>
  <c r="K5" i="1"/>
  <c r="K11" i="1" s="1"/>
  <c r="J9" i="1"/>
  <c r="J8" i="1"/>
  <c r="J7" i="1"/>
  <c r="J6" i="1"/>
  <c r="J5" i="1"/>
  <c r="J11" i="1" l="1"/>
</calcChain>
</file>

<file path=xl/sharedStrings.xml><?xml version="1.0" encoding="utf-8"?>
<sst xmlns="http://schemas.openxmlformats.org/spreadsheetml/2006/main" count="9700" uniqueCount="1674">
  <si>
    <t>Contrato</t>
  </si>
  <si>
    <t>Año</t>
  </si>
  <si>
    <t>Casos</t>
  </si>
  <si>
    <t>Importe pagado</t>
  </si>
  <si>
    <t>Total</t>
  </si>
  <si>
    <t>Incluye siniestros improcedentes y sin daños reportados a la aseguradora.</t>
  </si>
  <si>
    <t>Ejercicio</t>
  </si>
  <si>
    <t>Entidad federativa</t>
  </si>
  <si>
    <t>No. Siniestro</t>
  </si>
  <si>
    <t>No. Contrato</t>
  </si>
  <si>
    <t>Fecha del siniestro</t>
  </si>
  <si>
    <t>Causa</t>
  </si>
  <si>
    <t>Pérdida Total o Parcial</t>
  </si>
  <si>
    <t>NAYARIT</t>
  </si>
  <si>
    <t>GUERRERO</t>
  </si>
  <si>
    <t>MORELOS</t>
  </si>
  <si>
    <t>TLAXCALA</t>
  </si>
  <si>
    <t>BAJA CALIFORNIA SUR</t>
  </si>
  <si>
    <t>SONORA</t>
  </si>
  <si>
    <t>CHIHUAHUA</t>
  </si>
  <si>
    <t>TABASCO</t>
  </si>
  <si>
    <t>HIDALGO</t>
  </si>
  <si>
    <t>DURANGO</t>
  </si>
  <si>
    <t>ZACATECAS</t>
  </si>
  <si>
    <t>COAHUILA</t>
  </si>
  <si>
    <t>SINALOA</t>
  </si>
  <si>
    <t>OAXACA</t>
  </si>
  <si>
    <t>JALISCO</t>
  </si>
  <si>
    <t>GUANAJUATO</t>
  </si>
  <si>
    <t>TAMAULIPAS</t>
  </si>
  <si>
    <t>PUEBLA</t>
  </si>
  <si>
    <t>YUCATAN</t>
  </si>
  <si>
    <t>COLIMA</t>
  </si>
  <si>
    <t>CHIAPAS</t>
  </si>
  <si>
    <t>QUINTANA ROO</t>
  </si>
  <si>
    <t>CAMPECHE</t>
  </si>
  <si>
    <t>NUEVO LEON</t>
  </si>
  <si>
    <t>BAJA CALIFORNIA</t>
  </si>
  <si>
    <t>AGUASCALIENTES</t>
  </si>
  <si>
    <t>Incendio (Créditos Hipotecarios)</t>
  </si>
  <si>
    <t>NIVEL CENTRAL</t>
  </si>
  <si>
    <t>EDO. DE MÉXICO ORIENTE</t>
  </si>
  <si>
    <t>EDO. DE MÉXICO PONIENTE</t>
  </si>
  <si>
    <t>MICHOACÁN</t>
  </si>
  <si>
    <t>QUERÉTARO</t>
  </si>
  <si>
    <t>SAN LUIS POTOSÍ</t>
  </si>
  <si>
    <t>VERACRUZ NORTE</t>
  </si>
  <si>
    <t>VERACRUZ SUR</t>
  </si>
  <si>
    <t>DF NORTE</t>
  </si>
  <si>
    <t>DF SUR</t>
  </si>
  <si>
    <t>Fecha de reporte de la Aseguradora al IMSS</t>
  </si>
  <si>
    <t>Fecha de pago</t>
  </si>
  <si>
    <t>INCENDIO Y/O RAYO</t>
  </si>
  <si>
    <t>PARCIAL</t>
  </si>
  <si>
    <t>SISMO</t>
  </si>
  <si>
    <t>HUNDIMIENTO</t>
  </si>
  <si>
    <t>GRANIZO</t>
  </si>
  <si>
    <t>ROTURA DE TUBERÍA</t>
  </si>
  <si>
    <t>IMPACTO DE VEHÍCULOS</t>
  </si>
  <si>
    <t>ESTADO DE MEXICO ORIENTE</t>
  </si>
  <si>
    <t>QUERETARO</t>
  </si>
  <si>
    <t>ESTADO DE MEXICO PONIENTE</t>
  </si>
  <si>
    <t>INUNDACIÓN</t>
  </si>
  <si>
    <t>P6M0940</t>
  </si>
  <si>
    <t>DAÑOS POR TERCERO</t>
  </si>
  <si>
    <t>MICHOACAN</t>
  </si>
  <si>
    <t>TOTAL</t>
  </si>
  <si>
    <t>FILTRACIONES</t>
  </si>
  <si>
    <t>EXPLOSIÓN</t>
  </si>
  <si>
    <t>LEVANTAMIENTO</t>
  </si>
  <si>
    <t>ROBO</t>
  </si>
  <si>
    <t>HUMEDAD</t>
  </si>
  <si>
    <t>DAÑOS PAULATINOS</t>
  </si>
  <si>
    <t>DAÑOS POR AGUA</t>
  </si>
  <si>
    <t>ROTURA DE VENTANAL</t>
  </si>
  <si>
    <t>CUARTEADURAS</t>
  </si>
  <si>
    <t>SAN LUIS POTOSI</t>
  </si>
  <si>
    <t>P8M0970</t>
  </si>
  <si>
    <t>10202 3030851</t>
  </si>
  <si>
    <t xml:space="preserve">35100 3184245 </t>
  </si>
  <si>
    <t>35100 3183944</t>
  </si>
  <si>
    <t>35100 3184720</t>
  </si>
  <si>
    <t>23201 3032778</t>
  </si>
  <si>
    <t>35100 3184741</t>
  </si>
  <si>
    <t xml:space="preserve">10401 3031826 </t>
  </si>
  <si>
    <t xml:space="preserve">35100 3185000 </t>
  </si>
  <si>
    <t>35100 3185048</t>
  </si>
  <si>
    <t>35100 3185051</t>
  </si>
  <si>
    <t xml:space="preserve"> 35100 3185085</t>
  </si>
  <si>
    <t>35100 3185090</t>
  </si>
  <si>
    <t xml:space="preserve"> 35100 3185093</t>
  </si>
  <si>
    <t xml:space="preserve"> 35100 3185146</t>
  </si>
  <si>
    <t xml:space="preserve">10401 3031855 </t>
  </si>
  <si>
    <t xml:space="preserve"> 35100 3185211</t>
  </si>
  <si>
    <t xml:space="preserve"> 35100 3185288</t>
  </si>
  <si>
    <t>35100 3185287</t>
  </si>
  <si>
    <t>22301 3030558</t>
  </si>
  <si>
    <t>35100 3185209</t>
  </si>
  <si>
    <t>35100 3185322</t>
  </si>
  <si>
    <t>35100 3185333</t>
  </si>
  <si>
    <t>35100 3185364</t>
  </si>
  <si>
    <t>35100 3185376</t>
  </si>
  <si>
    <t>35100 3185410</t>
  </si>
  <si>
    <t>35100 3185481</t>
  </si>
  <si>
    <t>20202 3030571</t>
  </si>
  <si>
    <t>35100 3185500</t>
  </si>
  <si>
    <t>35100 3185495</t>
  </si>
  <si>
    <t>10401 3031891</t>
  </si>
  <si>
    <t>35100 3185590</t>
  </si>
  <si>
    <t>35100 3185660</t>
  </si>
  <si>
    <t>16202 3032063</t>
  </si>
  <si>
    <t>13102 3033949</t>
  </si>
  <si>
    <t>16302 3030333</t>
  </si>
  <si>
    <t>35100 3185717</t>
  </si>
  <si>
    <t>22102 3035108</t>
  </si>
  <si>
    <t>10301 3030120</t>
  </si>
  <si>
    <t>16202 3032094</t>
  </si>
  <si>
    <t>35100 3185931</t>
  </si>
  <si>
    <t>35100 3185762</t>
  </si>
  <si>
    <t>35100 3185998</t>
  </si>
  <si>
    <t>35100 3185999</t>
  </si>
  <si>
    <t>12102 3038632</t>
  </si>
  <si>
    <t>35100 3185909</t>
  </si>
  <si>
    <t>22202 3030922</t>
  </si>
  <si>
    <t xml:space="preserve">16202 3032112 </t>
  </si>
  <si>
    <t>35100 3185953</t>
  </si>
  <si>
    <t>17301 3031760</t>
  </si>
  <si>
    <t>10301 3030122</t>
  </si>
  <si>
    <t>35100 3186144</t>
  </si>
  <si>
    <t>22301 3030596</t>
  </si>
  <si>
    <t>22301 3030595</t>
  </si>
  <si>
    <t>35100 3186169</t>
  </si>
  <si>
    <t>35100 3186171</t>
  </si>
  <si>
    <t>23401 3030379</t>
  </si>
  <si>
    <t>15301 3031121</t>
  </si>
  <si>
    <t xml:space="preserve"> 35100 3186239</t>
  </si>
  <si>
    <t>10401 3031939</t>
  </si>
  <si>
    <t>23401 3030381</t>
  </si>
  <si>
    <t>13102 3033973</t>
  </si>
  <si>
    <t>35100 3186438</t>
  </si>
  <si>
    <t>21102 3030835</t>
  </si>
  <si>
    <t>10202 3030917</t>
  </si>
  <si>
    <t>35100 3186589</t>
  </si>
  <si>
    <t>35100 3186537</t>
  </si>
  <si>
    <t>35100 3186590</t>
  </si>
  <si>
    <t>35100 3186623</t>
  </si>
  <si>
    <t>16302 3030338</t>
  </si>
  <si>
    <t>Cobertura</t>
  </si>
  <si>
    <t>Estatus</t>
  </si>
  <si>
    <t>PAGADO</t>
  </si>
  <si>
    <t>PAGO PARCIAL</t>
  </si>
  <si>
    <t>INVALIDEZ</t>
  </si>
  <si>
    <t>EN ESPERA DE TRANSFERENCIA</t>
  </si>
  <si>
    <t>IMPROCEDENTE</t>
  </si>
  <si>
    <t>P6M0942</t>
  </si>
  <si>
    <t>DOCUMENTÁNDOSE</t>
  </si>
  <si>
    <t>P8M0971</t>
  </si>
  <si>
    <t>P0M0648</t>
  </si>
  <si>
    <t>P6M0943</t>
  </si>
  <si>
    <t>P8M0972</t>
  </si>
  <si>
    <t>P0M0649</t>
  </si>
  <si>
    <t>Fecha de reporte</t>
  </si>
  <si>
    <t>P0M0640</t>
  </si>
  <si>
    <t>35100 3186560</t>
  </si>
  <si>
    <t>35100 3186594</t>
  </si>
  <si>
    <t>23102 3030429</t>
  </si>
  <si>
    <t>35100 3186882</t>
  </si>
  <si>
    <t>35100 3186929</t>
  </si>
  <si>
    <t>22301 3030619</t>
  </si>
  <si>
    <t>35100 3186940</t>
  </si>
  <si>
    <t>21401 3030484</t>
  </si>
  <si>
    <t>13102 3034016</t>
  </si>
  <si>
    <t>35100 3187307</t>
  </si>
  <si>
    <t>17103 3030218</t>
  </si>
  <si>
    <t>35100 3187415</t>
  </si>
  <si>
    <t>35100 3187438</t>
  </si>
  <si>
    <t>35100 3187519</t>
  </si>
  <si>
    <t>23301 3033014</t>
  </si>
  <si>
    <t>23301 3032989</t>
  </si>
  <si>
    <t>35100 3187631</t>
  </si>
  <si>
    <t xml:space="preserve"> 23301 3033015</t>
  </si>
  <si>
    <t>22501 3030222</t>
  </si>
  <si>
    <t>35100 3187638</t>
  </si>
  <si>
    <t>23102 3030446</t>
  </si>
  <si>
    <t>23301 3033021</t>
  </si>
  <si>
    <t>23301 3033018</t>
  </si>
  <si>
    <t>23301 3033020</t>
  </si>
  <si>
    <t>35100 3187736</t>
  </si>
  <si>
    <t>35100 3187820</t>
  </si>
  <si>
    <t>12102 3038993</t>
  </si>
  <si>
    <t>35100 3187854</t>
  </si>
  <si>
    <t>35100 3187853</t>
  </si>
  <si>
    <t>23301 3033045</t>
  </si>
  <si>
    <t>22401 3030184</t>
  </si>
  <si>
    <t>23301 3033033</t>
  </si>
  <si>
    <t>35100 3187891</t>
  </si>
  <si>
    <t>23301 3033050</t>
  </si>
  <si>
    <t>22501 3030225</t>
  </si>
  <si>
    <t>23301 3033053</t>
  </si>
  <si>
    <t>23301 3033057</t>
  </si>
  <si>
    <t>23301 3033059</t>
  </si>
  <si>
    <t>35100 3187955</t>
  </si>
  <si>
    <t>23301 3033051</t>
  </si>
  <si>
    <t>23301 3033052</t>
  </si>
  <si>
    <t>23301 3033040</t>
  </si>
  <si>
    <t>23301 3033063</t>
  </si>
  <si>
    <t>23301 3033058</t>
  </si>
  <si>
    <t>23301 3033054</t>
  </si>
  <si>
    <t xml:space="preserve"> 23301 3033056</t>
  </si>
  <si>
    <t>23301 3033068</t>
  </si>
  <si>
    <t>23301 3033069</t>
  </si>
  <si>
    <t>23301 3033065</t>
  </si>
  <si>
    <t>23301 3033070</t>
  </si>
  <si>
    <t>13302 3036021</t>
  </si>
  <si>
    <t>35100 3188059</t>
  </si>
  <si>
    <t>35100 3188061</t>
  </si>
  <si>
    <t>23301 3033072</t>
  </si>
  <si>
    <t>23301 3033062</t>
  </si>
  <si>
    <t>23301 3033079</t>
  </si>
  <si>
    <t xml:space="preserve"> 35100 3188109</t>
  </si>
  <si>
    <t xml:space="preserve">23301 3033075 </t>
  </si>
  <si>
    <t xml:space="preserve">35100 3188123 </t>
  </si>
  <si>
    <t>35100 3188124</t>
  </si>
  <si>
    <t xml:space="preserve"> 12102 3039057</t>
  </si>
  <si>
    <t>23201 3033257</t>
  </si>
  <si>
    <t>23301 3033080</t>
  </si>
  <si>
    <t>22102 3035462</t>
  </si>
  <si>
    <t>35100 3188198</t>
  </si>
  <si>
    <t>35100 3188232</t>
  </si>
  <si>
    <t>23301 3033087</t>
  </si>
  <si>
    <t>23301 3033090</t>
  </si>
  <si>
    <t>23301 3033089</t>
  </si>
  <si>
    <t>23102 3030456</t>
  </si>
  <si>
    <t>22501 3030230</t>
  </si>
  <si>
    <t>23301 3033095</t>
  </si>
  <si>
    <t>23301 3033098</t>
  </si>
  <si>
    <t>23301 3033097</t>
  </si>
  <si>
    <t>13102 3034080</t>
  </si>
  <si>
    <t>23301 3033092</t>
  </si>
  <si>
    <t>13302 3036071</t>
  </si>
  <si>
    <t>23301 3033101</t>
  </si>
  <si>
    <t>10301 3030136</t>
  </si>
  <si>
    <t>35100 3187898</t>
  </si>
  <si>
    <t>23301 3033105</t>
  </si>
  <si>
    <t>22401 3030193</t>
  </si>
  <si>
    <t>12301 3030516</t>
  </si>
  <si>
    <t>SI0001/2021</t>
  </si>
  <si>
    <t>P1M0017</t>
  </si>
  <si>
    <t>SI0002/2021</t>
  </si>
  <si>
    <t>SI0003/2021</t>
  </si>
  <si>
    <t>SI0004/2021</t>
  </si>
  <si>
    <t>SI0005/2021</t>
  </si>
  <si>
    <t>SI0006/2021</t>
  </si>
  <si>
    <t>SI0007/2021</t>
  </si>
  <si>
    <t>SI0008/2021</t>
  </si>
  <si>
    <t>SI0009/2021</t>
  </si>
  <si>
    <t>SI0010/2021</t>
  </si>
  <si>
    <t>SI0011/2021</t>
  </si>
  <si>
    <t>SI0012/2021</t>
  </si>
  <si>
    <t>SI0013/2021</t>
  </si>
  <si>
    <t>SI0014/2021</t>
  </si>
  <si>
    <t>SI0015/2021</t>
  </si>
  <si>
    <t>P1M0015</t>
  </si>
  <si>
    <t>Importe del saldo insoluto</t>
  </si>
  <si>
    <t>Importes en pesos corrientes</t>
  </si>
  <si>
    <t>Fecha de pago/Improcedencia</t>
  </si>
  <si>
    <t>12102 3039741</t>
  </si>
  <si>
    <t>SI0016/2021</t>
  </si>
  <si>
    <t>SI0017/2021</t>
  </si>
  <si>
    <t>SI0018/2021</t>
  </si>
  <si>
    <t>SI0019/2021</t>
  </si>
  <si>
    <t>SI0020/2021</t>
  </si>
  <si>
    <t>SI0021/2021</t>
  </si>
  <si>
    <t>SI0022/2021</t>
  </si>
  <si>
    <t>SI0023/2021</t>
  </si>
  <si>
    <t>SI0024/2021</t>
  </si>
  <si>
    <t>SI0025/2021</t>
  </si>
  <si>
    <t>SI0026/2021</t>
  </si>
  <si>
    <t>SI0027/2021</t>
  </si>
  <si>
    <t>SI0028/2021</t>
  </si>
  <si>
    <t>SI0029/2021</t>
  </si>
  <si>
    <t>SI0030/2021</t>
  </si>
  <si>
    <t>Sexo</t>
  </si>
  <si>
    <t>Edad</t>
  </si>
  <si>
    <t>M</t>
  </si>
  <si>
    <t>F</t>
  </si>
  <si>
    <t>HIPOGLUCEMIA</t>
  </si>
  <si>
    <t>CHOQUE HIPOVOLÉMICO</t>
  </si>
  <si>
    <t>35100 3199057</t>
  </si>
  <si>
    <t>SI0031/2021</t>
  </si>
  <si>
    <t>SI0032/2021</t>
  </si>
  <si>
    <t>SI0033/2021</t>
  </si>
  <si>
    <t>SI0034/2021</t>
  </si>
  <si>
    <t>SI0035/2021</t>
  </si>
  <si>
    <t>SI0036/2021</t>
  </si>
  <si>
    <t>SI0037/2021</t>
  </si>
  <si>
    <t>SI0038/2021</t>
  </si>
  <si>
    <t>SI0039/2021</t>
  </si>
  <si>
    <t>SI0040/2021</t>
  </si>
  <si>
    <t>SI0041/2021</t>
  </si>
  <si>
    <t>SI0042/2021</t>
  </si>
  <si>
    <t>SI0043/2021</t>
  </si>
  <si>
    <t>SI0044/2021</t>
  </si>
  <si>
    <t>SI0045/2021</t>
  </si>
  <si>
    <t>SI0046/2021</t>
  </si>
  <si>
    <t>SI0047/2021</t>
  </si>
  <si>
    <t>SI0048/2021</t>
  </si>
  <si>
    <t>20301 3030423 </t>
  </si>
  <si>
    <t>SI0049/2021</t>
  </si>
  <si>
    <t>SI0050/2021</t>
  </si>
  <si>
    <t>SI0051/2021</t>
  </si>
  <si>
    <t>SI0052/2021</t>
  </si>
  <si>
    <t>SI0053/2021</t>
  </si>
  <si>
    <t>SI0054/2021</t>
  </si>
  <si>
    <t>SI0055/2021</t>
  </si>
  <si>
    <t>SI0056/2021</t>
  </si>
  <si>
    <t>SI0057/2021</t>
  </si>
  <si>
    <t>SI0058/2021</t>
  </si>
  <si>
    <t>SI0059/2021</t>
  </si>
  <si>
    <t>SI0060/2021</t>
  </si>
  <si>
    <t>SI0061/2021</t>
  </si>
  <si>
    <t>SI0062/2021</t>
  </si>
  <si>
    <t>SI0063/2021</t>
  </si>
  <si>
    <t>SI0064/2021</t>
  </si>
  <si>
    <t>SI0065/2021</t>
  </si>
  <si>
    <t>SI0066/2021</t>
  </si>
  <si>
    <t>SI0067/2021</t>
  </si>
  <si>
    <t>SI0068/2021</t>
  </si>
  <si>
    <t>SI0069/2021</t>
  </si>
  <si>
    <t>SI0070/2021</t>
  </si>
  <si>
    <t>SI0071/2021</t>
  </si>
  <si>
    <t>SI0072/2021</t>
  </si>
  <si>
    <t>SI0073/2021</t>
  </si>
  <si>
    <t>SI0074/2021</t>
  </si>
  <si>
    <t>SI0075/2021</t>
  </si>
  <si>
    <t>SI0076/2021</t>
  </si>
  <si>
    <t>SI0077/2021</t>
  </si>
  <si>
    <t>SI0078/2021</t>
  </si>
  <si>
    <t>SI0079/2021</t>
  </si>
  <si>
    <t>SI0080/2021</t>
  </si>
  <si>
    <t>SI0081/2021</t>
  </si>
  <si>
    <t>SI0082/2021</t>
  </si>
  <si>
    <t>SI0083/2021</t>
  </si>
  <si>
    <t>SI0084/2021</t>
  </si>
  <si>
    <t>SI0085/2021</t>
  </si>
  <si>
    <t>SI0086/2021</t>
  </si>
  <si>
    <t>SI0087/2021</t>
  </si>
  <si>
    <t>SI0088/2021</t>
  </si>
  <si>
    <t>SI0089/2021</t>
  </si>
  <si>
    <t>SI0090/2021</t>
  </si>
  <si>
    <t>SI0091/2021</t>
  </si>
  <si>
    <t>SI0092/2021</t>
  </si>
  <si>
    <t>SI0093/2021</t>
  </si>
  <si>
    <t>SI0094/2021</t>
  </si>
  <si>
    <t>SI0095/2021</t>
  </si>
  <si>
    <t>SI0096/2021</t>
  </si>
  <si>
    <t>SI0097/2021</t>
  </si>
  <si>
    <t>SI0098/2021</t>
  </si>
  <si>
    <t>SI0099/2021</t>
  </si>
  <si>
    <t>SI0100/2021</t>
  </si>
  <si>
    <t>SI0101/2021</t>
  </si>
  <si>
    <t>SI0102/2021</t>
  </si>
  <si>
    <t>SI0103/2021</t>
  </si>
  <si>
    <t>SI0104/2021</t>
  </si>
  <si>
    <t>SI0105/2021</t>
  </si>
  <si>
    <t>SI0106/2021</t>
  </si>
  <si>
    <t>SI0107/2021</t>
  </si>
  <si>
    <t>SI0108/2021</t>
  </si>
  <si>
    <t>SI0109/2021</t>
  </si>
  <si>
    <t>SI0110/2021</t>
  </si>
  <si>
    <t>SI0111/2021</t>
  </si>
  <si>
    <t>SI0112/2021</t>
  </si>
  <si>
    <t>SI0113/2021</t>
  </si>
  <si>
    <t>SI0114/2021</t>
  </si>
  <si>
    <t>SI0115/2021</t>
  </si>
  <si>
    <t>SI0116/2021</t>
  </si>
  <si>
    <t>SI0117/2021</t>
  </si>
  <si>
    <t>SI0118/2021</t>
  </si>
  <si>
    <t>SI0119/2021</t>
  </si>
  <si>
    <t>SI0120/2021</t>
  </si>
  <si>
    <t>SI0121/2021</t>
  </si>
  <si>
    <t>SI0122/2021</t>
  </si>
  <si>
    <t>SI0123/2021</t>
  </si>
  <si>
    <t>SI0124/2021</t>
  </si>
  <si>
    <t>SI0125/2021</t>
  </si>
  <si>
    <t>SI0126/2021</t>
  </si>
  <si>
    <t>SI0127/2021</t>
  </si>
  <si>
    <t>SI0128/2021</t>
  </si>
  <si>
    <t>SI0129/2021</t>
  </si>
  <si>
    <t>SI0130/2021</t>
  </si>
  <si>
    <t>SI0131/2021</t>
  </si>
  <si>
    <t>SI0132/2021</t>
  </si>
  <si>
    <t>SI0133/2021</t>
  </si>
  <si>
    <t>SI0134/2021</t>
  </si>
  <si>
    <t>SI0135/2021</t>
  </si>
  <si>
    <t>SI0136/2021</t>
  </si>
  <si>
    <t>SI0137/2021</t>
  </si>
  <si>
    <t>SI0138/2021</t>
  </si>
  <si>
    <t>SI0139/2021</t>
  </si>
  <si>
    <t>SI0140/2021</t>
  </si>
  <si>
    <t>SI0141/2021</t>
  </si>
  <si>
    <t>SI0142/2021</t>
  </si>
  <si>
    <t>SI0143/2021</t>
  </si>
  <si>
    <t>SI0144/2021</t>
  </si>
  <si>
    <t>SI0145/2021</t>
  </si>
  <si>
    <t>SI0146/2021</t>
  </si>
  <si>
    <t>SI0147/2021</t>
  </si>
  <si>
    <t>SI0148/2021</t>
  </si>
  <si>
    <t>SI0149/2021</t>
  </si>
  <si>
    <t>SI0150/2021</t>
  </si>
  <si>
    <t>SI0151/2021</t>
  </si>
  <si>
    <t>SI0152/2021</t>
  </si>
  <si>
    <t>SI0153/2021</t>
  </si>
  <si>
    <t>SI0154/2021</t>
  </si>
  <si>
    <t>SI0155/2021</t>
  </si>
  <si>
    <t>SI0156/2021</t>
  </si>
  <si>
    <t>DESAPARICIÓN</t>
  </si>
  <si>
    <t>SI0157/2021</t>
  </si>
  <si>
    <t>SI0158/2021</t>
  </si>
  <si>
    <t>SI0159/2021</t>
  </si>
  <si>
    <t>SI0160/2021</t>
  </si>
  <si>
    <t>SI0161/2021</t>
  </si>
  <si>
    <t>SI0162/2021</t>
  </si>
  <si>
    <t>SI0163/2021</t>
  </si>
  <si>
    <t>SI0164/2021</t>
  </si>
  <si>
    <t>SI0165/2021</t>
  </si>
  <si>
    <t>SI0166/2021</t>
  </si>
  <si>
    <t>SI0167/2021</t>
  </si>
  <si>
    <t>SI0168/2021</t>
  </si>
  <si>
    <t>SI0169/2021</t>
  </si>
  <si>
    <t>SI0170/2021</t>
  </si>
  <si>
    <t>SI0171/2021</t>
  </si>
  <si>
    <t>SI0172/2021</t>
  </si>
  <si>
    <t>SI0173/2021</t>
  </si>
  <si>
    <t>SI0174/2021</t>
  </si>
  <si>
    <t>SI0175/2021</t>
  </si>
  <si>
    <t>SI0176/2021</t>
  </si>
  <si>
    <t>SI0177/2021</t>
  </si>
  <si>
    <t>SI0178/2021</t>
  </si>
  <si>
    <t>SI0179/2021</t>
  </si>
  <si>
    <t>SI0180/2021</t>
  </si>
  <si>
    <t>SI0181/2021</t>
  </si>
  <si>
    <t>SI0182/2021</t>
  </si>
  <si>
    <t>SI0183/2021</t>
  </si>
  <si>
    <t>SI0184/2021</t>
  </si>
  <si>
    <t>SI0185/2021</t>
  </si>
  <si>
    <t>SI0186/2021</t>
  </si>
  <si>
    <t>SI0187/2021</t>
  </si>
  <si>
    <t>SI0188/2021</t>
  </si>
  <si>
    <t>SI0189/2021</t>
  </si>
  <si>
    <t>SI0190/2021</t>
  </si>
  <si>
    <t>SI0191/2021</t>
  </si>
  <si>
    <t>SI0001/2022</t>
  </si>
  <si>
    <t>SI0002/2022</t>
  </si>
  <si>
    <t>SI0003/2022</t>
  </si>
  <si>
    <t>P1M0367</t>
  </si>
  <si>
    <t>P1M0368</t>
  </si>
  <si>
    <r>
      <t>Importe estimado de la pérdida</t>
    </r>
    <r>
      <rPr>
        <b/>
        <vertAlign val="superscript"/>
        <sz val="11"/>
        <rFont val="Montserrat"/>
      </rPr>
      <t>1/</t>
    </r>
  </si>
  <si>
    <r>
      <rPr>
        <vertAlign val="superscript"/>
        <sz val="9"/>
        <color theme="1"/>
        <rFont val="Montserrat"/>
      </rPr>
      <t>1/</t>
    </r>
    <r>
      <rPr>
        <sz val="9"/>
        <color theme="1"/>
        <rFont val="Montserrat"/>
      </rPr>
      <t xml:space="preserve"> Importe que puede variar de acuerdo al ajuste de daños que realice la compañía aseguradora en siniestros en proceso de documentación (abiertos). Para siniestros conciliados y en espera de pago, incluye el importe del deducible.</t>
    </r>
  </si>
  <si>
    <r>
      <rPr>
        <vertAlign val="superscript"/>
        <sz val="9"/>
        <color theme="1"/>
        <rFont val="Montserrat"/>
      </rPr>
      <t>2/</t>
    </r>
    <r>
      <rPr>
        <sz val="9"/>
        <color theme="1"/>
        <rFont val="Montserrat"/>
      </rPr>
      <t xml:space="preserve"> A partir de 2021, los contratos de seguro de créditos hipotecarios y mediano plazo se fusionaron en un solo instrumento jurídico</t>
    </r>
  </si>
  <si>
    <r>
      <t>Importe estimado de la pérdida</t>
    </r>
    <r>
      <rPr>
        <b/>
        <vertAlign val="superscript"/>
        <sz val="10"/>
        <color theme="0"/>
        <rFont val="Montserrat"/>
      </rPr>
      <t>1/</t>
    </r>
  </si>
  <si>
    <t>Importes en pesos</t>
  </si>
  <si>
    <t xml:space="preserve"> </t>
  </si>
  <si>
    <t>SI0192/2021</t>
  </si>
  <si>
    <t>SI0193/2021</t>
  </si>
  <si>
    <t>SI0194/2021</t>
  </si>
  <si>
    <t>SI0004/2022</t>
  </si>
  <si>
    <t>SI0005/2022</t>
  </si>
  <si>
    <t>SI0006/2022</t>
  </si>
  <si>
    <t>SI0007/2022</t>
  </si>
  <si>
    <t>SI0008/2022</t>
  </si>
  <si>
    <t>SI0009/2022</t>
  </si>
  <si>
    <t>SI0010/2022</t>
  </si>
  <si>
    <t>SI0011/2022</t>
  </si>
  <si>
    <t>SI0012/2022</t>
  </si>
  <si>
    <t>SI0013/2022</t>
  </si>
  <si>
    <t>SI0014/2022</t>
  </si>
  <si>
    <t>SI0015/2022</t>
  </si>
  <si>
    <t>SI0016/2022</t>
  </si>
  <si>
    <t>SI0017/2022</t>
  </si>
  <si>
    <t>SI0018/2022</t>
  </si>
  <si>
    <t>SI0019/2022</t>
  </si>
  <si>
    <t>SI0020/2022</t>
  </si>
  <si>
    <t>SI0021/2022</t>
  </si>
  <si>
    <t>SI0022/2022</t>
  </si>
  <si>
    <t>SI0023/2022</t>
  </si>
  <si>
    <t>SI0024/2022</t>
  </si>
  <si>
    <t>SI0195/2021</t>
  </si>
  <si>
    <t>SI0196/2021</t>
  </si>
  <si>
    <t>HELADA</t>
  </si>
  <si>
    <t>DESGASTE EN LA ESTRUCTURA</t>
  </si>
  <si>
    <t>LLUVIA O LLUVIA TORRENCIAL</t>
  </si>
  <si>
    <t>AGUAS NEGRAS</t>
  </si>
  <si>
    <t>VENCIMIENTO DE COLUMNA</t>
  </si>
  <si>
    <t>INVASION</t>
  </si>
  <si>
    <t>SI0025/2022</t>
  </si>
  <si>
    <t>SI0026/2022</t>
  </si>
  <si>
    <t>SI0027/2022</t>
  </si>
  <si>
    <t>SI0028/2022</t>
  </si>
  <si>
    <t>SI0197/2021</t>
  </si>
  <si>
    <t>SI0029/2022</t>
  </si>
  <si>
    <t>SI0030/2022</t>
  </si>
  <si>
    <t>SI0031/2022</t>
  </si>
  <si>
    <t>SI0032/2022</t>
  </si>
  <si>
    <t>SI0033/2022</t>
  </si>
  <si>
    <t>SI0034/2022</t>
  </si>
  <si>
    <t>SI0035/2022</t>
  </si>
  <si>
    <t>SI0036/2022</t>
  </si>
  <si>
    <t>SI0037/2022</t>
  </si>
  <si>
    <t>SI0038/2022</t>
  </si>
  <si>
    <t>SI0039/2022</t>
  </si>
  <si>
    <t>SI0040/2022</t>
  </si>
  <si>
    <t>SI0041/2022</t>
  </si>
  <si>
    <t>SI0042/2022</t>
  </si>
  <si>
    <t>SI0043/2022</t>
  </si>
  <si>
    <t>SI0044/2022</t>
  </si>
  <si>
    <t>SI0045/2022</t>
  </si>
  <si>
    <t>SI0046/2022</t>
  </si>
  <si>
    <t>SI0047/2022</t>
  </si>
  <si>
    <t>SI0048/2022</t>
  </si>
  <si>
    <t>SI0049/2022</t>
  </si>
  <si>
    <t>SI0050/2022</t>
  </si>
  <si>
    <t>SI0051/2022</t>
  </si>
  <si>
    <t>SI0052/2022</t>
  </si>
  <si>
    <t>SI0053/2022</t>
  </si>
  <si>
    <t>SI0054/2022</t>
  </si>
  <si>
    <t>SI0055/2022</t>
  </si>
  <si>
    <t>SI0056/2022</t>
  </si>
  <si>
    <t>SI0057/2022</t>
  </si>
  <si>
    <t>SI0058/2022</t>
  </si>
  <si>
    <t>SI0059/2022</t>
  </si>
  <si>
    <t>SI0060/2022</t>
  </si>
  <si>
    <r>
      <t>Fallecimiento (Mediano Plazo)</t>
    </r>
    <r>
      <rPr>
        <b/>
        <vertAlign val="superscript"/>
        <sz val="11"/>
        <rFont val="Montserrat"/>
      </rPr>
      <t>2/</t>
    </r>
  </si>
  <si>
    <t>CÁNCER</t>
  </si>
  <si>
    <t>ACIDOSIS METABÓLICA</t>
  </si>
  <si>
    <t>DIABETES</t>
  </si>
  <si>
    <t>ENFERMEDADES O AFECTACIONES RENALES</t>
  </si>
  <si>
    <t xml:space="preserve">ENFERMEDADES O AFECTACIONES CARDIACAS </t>
  </si>
  <si>
    <t>INFECCIÓN INTERNA</t>
  </si>
  <si>
    <t>HÉRIDA DE PROYECTIL O ARMA BLANCA</t>
  </si>
  <si>
    <t>ENFERMEDADES O AFECTACIONES CEREBRO VASCULAR</t>
  </si>
  <si>
    <t>ENFERMEDADES O AFECTACIONES PULMONARES (NO COVID)</t>
  </si>
  <si>
    <t>HEMORRAGIA INTERNA</t>
  </si>
  <si>
    <t>COVID</t>
  </si>
  <si>
    <t>FRACTURA</t>
  </si>
  <si>
    <t>CIRROSIS</t>
  </si>
  <si>
    <t>CONGESTIÓN VISCERAL</t>
  </si>
  <si>
    <t>CONTUSIÓN O TRAUMATISMO</t>
  </si>
  <si>
    <t>DESNUTRICIÓN PROTEICO CALORICA</t>
  </si>
  <si>
    <t>DISFUNCIÓN ORGÁNICA MÚLTIPLE</t>
  </si>
  <si>
    <t>ENFERMEDADES O AFECTACIONES HEPÁTICAS</t>
  </si>
  <si>
    <t>ENFERMEDADES CRÓNICA DEGENERATIVA</t>
  </si>
  <si>
    <t>NATURAL</t>
  </si>
  <si>
    <t>ANÉMIA</t>
  </si>
  <si>
    <t>18-CH-001/14</t>
  </si>
  <si>
    <t>18-CH-002/30</t>
  </si>
  <si>
    <t>18-CH-003/12</t>
  </si>
  <si>
    <t>18-CH-004/08</t>
  </si>
  <si>
    <t>18-CH-005/37</t>
  </si>
  <si>
    <t>18-CH-006/20</t>
  </si>
  <si>
    <t>18-CH-007/27</t>
  </si>
  <si>
    <t>18-CH-008/17</t>
  </si>
  <si>
    <t>18-CH-009/28</t>
  </si>
  <si>
    <t>18-CH-010/12</t>
  </si>
  <si>
    <t>18-CH-011/13</t>
  </si>
  <si>
    <t>18-CH-012/22</t>
  </si>
  <si>
    <t>18-CH-013/06</t>
  </si>
  <si>
    <t>18-CH-014/16</t>
  </si>
  <si>
    <t>18-CH-015/13</t>
  </si>
  <si>
    <t>18-CH-016/05</t>
  </si>
  <si>
    <t>18-CH-017/05</t>
  </si>
  <si>
    <t>18-CH-018/33</t>
  </si>
  <si>
    <t>18-CH-019/35</t>
  </si>
  <si>
    <t>18-CH-020/20</t>
  </si>
  <si>
    <t>18-CH-021/20</t>
  </si>
  <si>
    <t>18-CH-022/35</t>
  </si>
  <si>
    <t>18-CH-023/01</t>
  </si>
  <si>
    <t>18-CH-024/08</t>
  </si>
  <si>
    <t>18-CH-025/23</t>
  </si>
  <si>
    <t>18-CH-026/08</t>
  </si>
  <si>
    <t>18-CH-027/27</t>
  </si>
  <si>
    <t>18-CH-028/27</t>
  </si>
  <si>
    <t>18-CH-029/25</t>
  </si>
  <si>
    <t>18-CH-030/31</t>
  </si>
  <si>
    <t>18-CH-031/08</t>
  </si>
  <si>
    <t>18-CH-032/15</t>
  </si>
  <si>
    <t>18-CH-033/15</t>
  </si>
  <si>
    <t>18-CH-034/08</t>
  </si>
  <si>
    <t>18-CH-035/35</t>
  </si>
  <si>
    <t>18-CH-036/27</t>
  </si>
  <si>
    <t>18-CH-037/35</t>
  </si>
  <si>
    <t>18-CH-038/38</t>
  </si>
  <si>
    <t>18-CH-039/38</t>
  </si>
  <si>
    <t>18-CH-040/16</t>
  </si>
  <si>
    <t>18-CH-041/05</t>
  </si>
  <si>
    <t>18-CH-042/37</t>
  </si>
  <si>
    <t>18-CH-043/25</t>
  </si>
  <si>
    <t>18-CH-044/29</t>
  </si>
  <si>
    <t>18-CH-045/26</t>
  </si>
  <si>
    <t>18-CH-046/38</t>
  </si>
  <si>
    <t>18-CH-047/35</t>
  </si>
  <si>
    <t>18-CH-048/27</t>
  </si>
  <si>
    <t>18-CH-049/22</t>
  </si>
  <si>
    <t>18-CH-050/22</t>
  </si>
  <si>
    <t>18-CH-051/33</t>
  </si>
  <si>
    <t>18-CH-052/20</t>
  </si>
  <si>
    <t>18-CH-053/38</t>
  </si>
  <si>
    <t>18-CH-054/22</t>
  </si>
  <si>
    <t>18-CH-055/35</t>
  </si>
  <si>
    <t>18-CH-056/34</t>
  </si>
  <si>
    <t>18-CH-057/33</t>
  </si>
  <si>
    <t>18-CH-058/09</t>
  </si>
  <si>
    <t>18-CH-059/32</t>
  </si>
  <si>
    <t>18-CH-060/21</t>
  </si>
  <si>
    <t>18-CH-061/36</t>
  </si>
  <si>
    <t>18-CH-062/12</t>
  </si>
  <si>
    <t>18-CH-063/13</t>
  </si>
  <si>
    <t>18-CH-064/36</t>
  </si>
  <si>
    <t>18-CH-065/15</t>
  </si>
  <si>
    <t>18-CH-066/31</t>
  </si>
  <si>
    <t>18-CH-067/20</t>
  </si>
  <si>
    <t>18-CH-068/20</t>
  </si>
  <si>
    <t>18-CH-069/15</t>
  </si>
  <si>
    <t>18-CH-070/22</t>
  </si>
  <si>
    <t>18-CH-071/22</t>
  </si>
  <si>
    <t>18-CH-072/17</t>
  </si>
  <si>
    <t>18-CH-073/15</t>
  </si>
  <si>
    <t>18-CH-074/02</t>
  </si>
  <si>
    <t>18-CH-075/27</t>
  </si>
  <si>
    <t>18-CH-076/21</t>
  </si>
  <si>
    <t>18-CH-077/23</t>
  </si>
  <si>
    <t>18-CH-078/05</t>
  </si>
  <si>
    <t>18-CH-079/15</t>
  </si>
  <si>
    <t>18-CH-080/27</t>
  </si>
  <si>
    <t>18-CH-081/35</t>
  </si>
  <si>
    <t>18-CH-082/35</t>
  </si>
  <si>
    <t>18-CH-083/33</t>
  </si>
  <si>
    <t>18-CH-084/20</t>
  </si>
  <si>
    <t>18-CH-085/09</t>
  </si>
  <si>
    <t>18-CH-086/08</t>
  </si>
  <si>
    <t>18-CH-087/37</t>
  </si>
  <si>
    <t>18-CH-088/11</t>
  </si>
  <si>
    <t>18-CH-089/04</t>
  </si>
  <si>
    <t>18-CH-090/04</t>
  </si>
  <si>
    <t>18-CH-091/36</t>
  </si>
  <si>
    <t>18-CH-092/36</t>
  </si>
  <si>
    <t>18-CH-093/14</t>
  </si>
  <si>
    <t>18-CH-094/08</t>
  </si>
  <si>
    <t>18-CH-095/08</t>
  </si>
  <si>
    <t>18-CH-096/23</t>
  </si>
  <si>
    <t>18-CH-097/36</t>
  </si>
  <si>
    <t>19-CH-001/26</t>
  </si>
  <si>
    <t>19-CH-002/14</t>
  </si>
  <si>
    <t>19-CH-003/35</t>
  </si>
  <si>
    <t>19-CH-004/22</t>
  </si>
  <si>
    <t>19-CH-005/17</t>
  </si>
  <si>
    <t>19-CH-006/27</t>
  </si>
  <si>
    <t>19-CH-007/12</t>
  </si>
  <si>
    <t>19-CH-008/09</t>
  </si>
  <si>
    <t>19-CH-009/26</t>
  </si>
  <si>
    <t>19-CH-010/22</t>
  </si>
  <si>
    <t>19-CH-011/09</t>
  </si>
  <si>
    <t>19-CH-012/01</t>
  </si>
  <si>
    <t>19-CH-013/02</t>
  </si>
  <si>
    <t>19-CH-014/08</t>
  </si>
  <si>
    <t>19-CH-015/20</t>
  </si>
  <si>
    <t>19-CH-016/27</t>
  </si>
  <si>
    <t>19-CH-017/25</t>
  </si>
  <si>
    <t>19-CH-018/18</t>
  </si>
  <si>
    <t>19-CH-019/09</t>
  </si>
  <si>
    <t>19-CH-020/10</t>
  </si>
  <si>
    <t>19-CH-021/08</t>
  </si>
  <si>
    <t>19-CH-022/33</t>
  </si>
  <si>
    <t>19-CH-023/15</t>
  </si>
  <si>
    <t>19-CH-024/09</t>
  </si>
  <si>
    <t>19-CH-025/05</t>
  </si>
  <si>
    <t>19-CH-026/05</t>
  </si>
  <si>
    <t>19-CH-027/35</t>
  </si>
  <si>
    <t>19-CH-028/37</t>
  </si>
  <si>
    <t>19-CH-029/20</t>
  </si>
  <si>
    <t>19-CH-030/11</t>
  </si>
  <si>
    <t>19-CH-031/14</t>
  </si>
  <si>
    <t>19-CH-032/10</t>
  </si>
  <si>
    <t>19-CH-033/37</t>
  </si>
  <si>
    <t>19-CH-034/37</t>
  </si>
  <si>
    <t>19-CH-035/09</t>
  </si>
  <si>
    <t>19-CH-036/21</t>
  </si>
  <si>
    <t>19-CH-037/35</t>
  </si>
  <si>
    <t>19-CH-038/09</t>
  </si>
  <si>
    <t>19-CH-039/14</t>
  </si>
  <si>
    <t>19-CH-040/21</t>
  </si>
  <si>
    <t>19-CH-041/32</t>
  </si>
  <si>
    <t>19-CH-042/04</t>
  </si>
  <si>
    <t>19-CH-043/37</t>
  </si>
  <si>
    <t>19-CH-044/15</t>
  </si>
  <si>
    <t>19-CH-045/29</t>
  </si>
  <si>
    <t>19-CH-046/27</t>
  </si>
  <si>
    <t>19-CH-047/31</t>
  </si>
  <si>
    <t>19-CH-048/02</t>
  </si>
  <si>
    <t>19-CH-049/06</t>
  </si>
  <si>
    <t>19-CH-050/37</t>
  </si>
  <si>
    <t>19-CH-051/24</t>
  </si>
  <si>
    <t>19-CH-052/37</t>
  </si>
  <si>
    <t>19-CH-053/37</t>
  </si>
  <si>
    <t>19-CH-054/14</t>
  </si>
  <si>
    <t>19-CH-055/17</t>
  </si>
  <si>
    <t>19-CH-056/03</t>
  </si>
  <si>
    <t>19-CH-057/37</t>
  </si>
  <si>
    <t>19-CH-058/25</t>
  </si>
  <si>
    <t>19-CH-059/27</t>
  </si>
  <si>
    <t>19-CH-060/37</t>
  </si>
  <si>
    <t>19-CH-061/38</t>
  </si>
  <si>
    <t>19-CH-062/18</t>
  </si>
  <si>
    <t>19-CH-063/26</t>
  </si>
  <si>
    <t>19-CH-064/09</t>
  </si>
  <si>
    <t>19-CH-065/13</t>
  </si>
  <si>
    <t>19-CH-066/31</t>
  </si>
  <si>
    <t>19-CH-067/31</t>
  </si>
  <si>
    <t>19-CH-068/30</t>
  </si>
  <si>
    <t>19-CH-069/06</t>
  </si>
  <si>
    <t>19-CH-070/38</t>
  </si>
  <si>
    <t>19-CH-071/15</t>
  </si>
  <si>
    <t>19-CH-072/15</t>
  </si>
  <si>
    <t>19-CH-074/20</t>
  </si>
  <si>
    <t>19-CH-075/20</t>
  </si>
  <si>
    <t>19-CH-076/32</t>
  </si>
  <si>
    <t>19-CH-077/07</t>
  </si>
  <si>
    <t>19-CH-079/17</t>
  </si>
  <si>
    <t>19-CH-080/27</t>
  </si>
  <si>
    <t>19-CH-081/28</t>
  </si>
  <si>
    <t>19-CH-082/05</t>
  </si>
  <si>
    <t>19-CH-083/29</t>
  </si>
  <si>
    <t>19-CH-084/30</t>
  </si>
  <si>
    <t>19-CH-085/08</t>
  </si>
  <si>
    <t>19-CH-086/32</t>
  </si>
  <si>
    <t>19-CH-087/05</t>
  </si>
  <si>
    <t>19-CH-088/31</t>
  </si>
  <si>
    <t>19-CH-089/29</t>
  </si>
  <si>
    <t>19-CH-090/36</t>
  </si>
  <si>
    <t>19-CH-091/11</t>
  </si>
  <si>
    <t>19-CH-092/19</t>
  </si>
  <si>
    <t>19-CH-093/25</t>
  </si>
  <si>
    <t>19-CH-094/20</t>
  </si>
  <si>
    <t>19-CH-095/32</t>
  </si>
  <si>
    <t>19-CH-096/25</t>
  </si>
  <si>
    <t>19-CH-097/05</t>
  </si>
  <si>
    <t>19-CH-098/22</t>
  </si>
  <si>
    <t>19-CH-099/08</t>
  </si>
  <si>
    <t>19-CH-100/26</t>
  </si>
  <si>
    <t>19-CH-101/20</t>
  </si>
  <si>
    <t>19-CH-102/37</t>
  </si>
  <si>
    <t>19-CH-103/05</t>
  </si>
  <si>
    <t>19-CH-104/08</t>
  </si>
  <si>
    <t>19-CH-105/28</t>
  </si>
  <si>
    <t>19-CH-106/14</t>
  </si>
  <si>
    <t>19-CH-107/29</t>
  </si>
  <si>
    <t>19-CH-108/29</t>
  </si>
  <si>
    <t>19-CH-109/35</t>
  </si>
  <si>
    <t>19-CH-110/08</t>
  </si>
  <si>
    <t>20-CH-001/19</t>
  </si>
  <si>
    <t>20-CH-002/33</t>
  </si>
  <si>
    <t>20-CH-003/33</t>
  </si>
  <si>
    <t>20-CH-004/12</t>
  </si>
  <si>
    <t>20-CH-005/11</t>
  </si>
  <si>
    <t>20-CH-006/09</t>
  </si>
  <si>
    <t>20-CH-007/04</t>
  </si>
  <si>
    <t>20-CH-008/31</t>
  </si>
  <si>
    <t>20-CH-009/35</t>
  </si>
  <si>
    <t>20-CH-010/35</t>
  </si>
  <si>
    <t>20-CH-011/35</t>
  </si>
  <si>
    <t>20-CH-012/16</t>
  </si>
  <si>
    <t>20-CH-013/33</t>
  </si>
  <si>
    <t>20-CH-014/35</t>
  </si>
  <si>
    <t>20-CH-015/35</t>
  </si>
  <si>
    <t>20-CH-016/15</t>
  </si>
  <si>
    <t>20-CH-017/32</t>
  </si>
  <si>
    <t>20-CH-018/18</t>
  </si>
  <si>
    <t>20-CH-019/15</t>
  </si>
  <si>
    <t>20-CH-020/15</t>
  </si>
  <si>
    <t>20-CH-021/35</t>
  </si>
  <si>
    <t>20-CH-022/15</t>
  </si>
  <si>
    <t>20-CH-023/35</t>
  </si>
  <si>
    <t>20-CH-024/36</t>
  </si>
  <si>
    <t>20-CH-025/35</t>
  </si>
  <si>
    <t>20-CH-026/25</t>
  </si>
  <si>
    <t>20-CH-028/18</t>
  </si>
  <si>
    <t>20-CH-029/26</t>
  </si>
  <si>
    <t>20-CH-030/30</t>
  </si>
  <si>
    <t>20-CH-031/05</t>
  </si>
  <si>
    <t>20-CH-032/24</t>
  </si>
  <si>
    <t>20-CH-033/25</t>
  </si>
  <si>
    <t>20-CH-034/07</t>
  </si>
  <si>
    <t>20-CH-035/03</t>
  </si>
  <si>
    <t>20-CH-036/26</t>
  </si>
  <si>
    <t>20-CH-037/14</t>
  </si>
  <si>
    <t>20-CH-038/11</t>
  </si>
  <si>
    <t>20-CH-039/28</t>
  </si>
  <si>
    <t>20-CH-040/31</t>
  </si>
  <si>
    <t>20-CH-041/37</t>
  </si>
  <si>
    <t>20-CH-042/32</t>
  </si>
  <si>
    <t>20-CH-043/26</t>
  </si>
  <si>
    <t>20-CH-044/19</t>
  </si>
  <si>
    <t>20-CH-045/22</t>
  </si>
  <si>
    <t>20-CH-046/20</t>
  </si>
  <si>
    <t>20-CH-047/27</t>
  </si>
  <si>
    <t>20-CH-048/27</t>
  </si>
  <si>
    <t>20-CH-049/22</t>
  </si>
  <si>
    <t>20-CH-050/28</t>
  </si>
  <si>
    <t>20-CH-051/33</t>
  </si>
  <si>
    <t>20-CH-052/33</t>
  </si>
  <si>
    <t>20-CH-053/15</t>
  </si>
  <si>
    <t>20-CH-054/27</t>
  </si>
  <si>
    <t>20-CH-055/01</t>
  </si>
  <si>
    <t>20-CH-056/11</t>
  </si>
  <si>
    <t>20-CH-057/37</t>
  </si>
  <si>
    <t>20-CH-058/03</t>
  </si>
  <si>
    <t>20-CH-059/15</t>
  </si>
  <si>
    <t>20-CH-060/15</t>
  </si>
  <si>
    <t>20-CH-061/22</t>
  </si>
  <si>
    <t>20-CH-062/26</t>
  </si>
  <si>
    <t>20-CH-063/32</t>
  </si>
  <si>
    <t>20-CH-064/22</t>
  </si>
  <si>
    <t>20-CH-065/18</t>
  </si>
  <si>
    <t>20-CH-066/08</t>
  </si>
  <si>
    <t>20-CH-067/11</t>
  </si>
  <si>
    <t>20-CH-068/24</t>
  </si>
  <si>
    <t>20-CH-069/24</t>
  </si>
  <si>
    <t>20-CH-070/18</t>
  </si>
  <si>
    <t>20-CH-071/20</t>
  </si>
  <si>
    <t>20-CH-072/29</t>
  </si>
  <si>
    <t>20-CH-073/29</t>
  </si>
  <si>
    <t>20-CH-074/30</t>
  </si>
  <si>
    <t>20-CH-075/30</t>
  </si>
  <si>
    <t>20-CH-076/37</t>
  </si>
  <si>
    <t>20-CH-077/18</t>
  </si>
  <si>
    <t>20-CH-078/37</t>
  </si>
  <si>
    <t>20-CH-079/01</t>
  </si>
  <si>
    <t>20-CH-080/01</t>
  </si>
  <si>
    <t>20-CH-081/27</t>
  </si>
  <si>
    <t>20-CH-082/27</t>
  </si>
  <si>
    <t>20-CH-083/17</t>
  </si>
  <si>
    <t>20-CH-084/20</t>
  </si>
  <si>
    <t>20-CH-085/14</t>
  </si>
  <si>
    <t>20-CH-086/29</t>
  </si>
  <si>
    <t>20-CH-087/18</t>
  </si>
  <si>
    <t>20-CH-088/03</t>
  </si>
  <si>
    <t>20-CH-089/13</t>
  </si>
  <si>
    <t>20-CH-090/08</t>
  </si>
  <si>
    <t>20-CH-091/08</t>
  </si>
  <si>
    <t>20-CH-092/36</t>
  </si>
  <si>
    <t>20-CH-093/25</t>
  </si>
  <si>
    <t>20-CH-094/14</t>
  </si>
  <si>
    <t>20-CH-095/31</t>
  </si>
  <si>
    <t>20-CH-096/09</t>
  </si>
  <si>
    <t>20-CH-097/35</t>
  </si>
  <si>
    <t>20-CH-098/24</t>
  </si>
  <si>
    <t>20-CH-099/17</t>
  </si>
  <si>
    <t>20-CH-100/24</t>
  </si>
  <si>
    <t>20-CH-101/15</t>
  </si>
  <si>
    <t>20-CH-102/15</t>
  </si>
  <si>
    <t>20-CH-103/15</t>
  </si>
  <si>
    <t>20-CH-104/24</t>
  </si>
  <si>
    <t>20-CH-105/16</t>
  </si>
  <si>
    <t>20-CH-106/08</t>
  </si>
  <si>
    <t>20-CH-107/29</t>
  </si>
  <si>
    <t>20-CH-108/20</t>
  </si>
  <si>
    <t>20-CH-109/24</t>
  </si>
  <si>
    <t>20-CH-110/19</t>
  </si>
  <si>
    <t>20-CH-111/08</t>
  </si>
  <si>
    <t>20-CH-112/24</t>
  </si>
  <si>
    <t>20-CH-113/29</t>
  </si>
  <si>
    <t>20-CH-114/22</t>
  </si>
  <si>
    <t>20-CH-115/32</t>
  </si>
  <si>
    <t>20-CH-116/32</t>
  </si>
  <si>
    <t>20-CH-117/31</t>
  </si>
  <si>
    <t>20-CH-118/32</t>
  </si>
  <si>
    <t>20-CH-119/14</t>
  </si>
  <si>
    <t>20-CH-120/14</t>
  </si>
  <si>
    <t>20-CH-121/10</t>
  </si>
  <si>
    <t>20-CH-122/37</t>
  </si>
  <si>
    <t>20-CH-123/37</t>
  </si>
  <si>
    <t>20-CH-124/37</t>
  </si>
  <si>
    <t>20-CH-125/37</t>
  </si>
  <si>
    <t>20-CH-126/30</t>
  </si>
  <si>
    <t>20-CH-127/01</t>
  </si>
  <si>
    <t>20-CH-128/27</t>
  </si>
  <si>
    <t>20-CH-129/21</t>
  </si>
  <si>
    <t>20-CH-130/08</t>
  </si>
  <si>
    <t>20-CH-131/36</t>
  </si>
  <si>
    <t>20-CH-132/35</t>
  </si>
  <si>
    <t>20-CH-133/30</t>
  </si>
  <si>
    <t>20-CH-134/05</t>
  </si>
  <si>
    <t>20-CH-135/31</t>
  </si>
  <si>
    <t>20-CH-136/36</t>
  </si>
  <si>
    <t>20-CH-137/01</t>
  </si>
  <si>
    <t>20-CH-138/18</t>
  </si>
  <si>
    <t>20-CH-139/12</t>
  </si>
  <si>
    <t>20-CH-140/10</t>
  </si>
  <si>
    <t>20-CH-141/14</t>
  </si>
  <si>
    <t>20-CH-142/14</t>
  </si>
  <si>
    <t>20-CH-143/14</t>
  </si>
  <si>
    <t>20-CH-144/27</t>
  </si>
  <si>
    <t>20-CH-145/37</t>
  </si>
  <si>
    <t>20-CH-146/37</t>
  </si>
  <si>
    <t>20-CH-147/37</t>
  </si>
  <si>
    <t>20-CH-148/37</t>
  </si>
  <si>
    <t>20-CH-149/15</t>
  </si>
  <si>
    <t>20-CH-150/15</t>
  </si>
  <si>
    <t>20-CH-151/23</t>
  </si>
  <si>
    <t>20-CH-152/10</t>
  </si>
  <si>
    <t>20-CH-153/30</t>
  </si>
  <si>
    <t>20-CH-154/20</t>
  </si>
  <si>
    <t>20-CH-155/27</t>
  </si>
  <si>
    <t>20-CH-156/06</t>
  </si>
  <si>
    <t>20-CH-157/06</t>
  </si>
  <si>
    <t>20-CH-158/06</t>
  </si>
  <si>
    <t>20-CH-159/06</t>
  </si>
  <si>
    <t>20-CH-160/29</t>
  </si>
  <si>
    <t>20-CH-161/02</t>
  </si>
  <si>
    <t>20-CH-162/14</t>
  </si>
  <si>
    <t>20-CH-163/14</t>
  </si>
  <si>
    <t>20-CH-164/20</t>
  </si>
  <si>
    <t>20-CH-165/38</t>
  </si>
  <si>
    <t>20-CH-166/32</t>
  </si>
  <si>
    <t>20-CH-167/08</t>
  </si>
  <si>
    <t>20-CH-168/08</t>
  </si>
  <si>
    <t>20-CH-169/07</t>
  </si>
  <si>
    <t>20-CH-170/09</t>
  </si>
  <si>
    <t>20-CH-171/02</t>
  </si>
  <si>
    <t>20-CH-172/20</t>
  </si>
  <si>
    <t>20-CH-173/20</t>
  </si>
  <si>
    <t>20-CH-174/20</t>
  </si>
  <si>
    <t>20-CH-175/37</t>
  </si>
  <si>
    <t>20-CH-176/14</t>
  </si>
  <si>
    <t>20-CH-177/02</t>
  </si>
  <si>
    <t>20-CH-178/10</t>
  </si>
  <si>
    <t>20-CH-179/09</t>
  </si>
  <si>
    <t>20-CH-180/09</t>
  </si>
  <si>
    <t>20-CH-181/11</t>
  </si>
  <si>
    <t>20-CH-182/27</t>
  </si>
  <si>
    <t>20-CH-183/22</t>
  </si>
  <si>
    <t>20-CH-184/32</t>
  </si>
  <si>
    <t>20-CH-185/32</t>
  </si>
  <si>
    <t>20-CH-186/32</t>
  </si>
  <si>
    <t>20-CH-187/37</t>
  </si>
  <si>
    <t>20-CH-188/37</t>
  </si>
  <si>
    <t>20-CH-189/14</t>
  </si>
  <si>
    <t>20-CH-190/16</t>
  </si>
  <si>
    <t>20-CH-191/03</t>
  </si>
  <si>
    <t>20-CH-192/27</t>
  </si>
  <si>
    <t>20-CH-193/11</t>
  </si>
  <si>
    <t>20-CH-194/38</t>
  </si>
  <si>
    <t>20-CH-195/38</t>
  </si>
  <si>
    <t>20-CH-196/09</t>
  </si>
  <si>
    <t>20-CH-197/16</t>
  </si>
  <si>
    <t>20-CH-198/36</t>
  </si>
  <si>
    <t>20-CH-199/35</t>
  </si>
  <si>
    <t>20-CH-200/37</t>
  </si>
  <si>
    <t>20-CH-201/05</t>
  </si>
  <si>
    <t>20-CH-202/25</t>
  </si>
  <si>
    <t>20-CH-203/27</t>
  </si>
  <si>
    <t>20-CH-204/37</t>
  </si>
  <si>
    <t>20-CH-205/36</t>
  </si>
  <si>
    <t>20-CH-206/15</t>
  </si>
  <si>
    <t>20-CH-207/08</t>
  </si>
  <si>
    <t>20-CH-208/37</t>
  </si>
  <si>
    <t>20-CH-209/15</t>
  </si>
  <si>
    <t>20-CH-210/15</t>
  </si>
  <si>
    <t>20-CH-211/15</t>
  </si>
  <si>
    <t>20-CH-212/15</t>
  </si>
  <si>
    <t>20-CH-213/15</t>
  </si>
  <si>
    <t>20-CH-214/15</t>
  </si>
  <si>
    <t>20-CH-215/15</t>
  </si>
  <si>
    <t>21-CH-129/37</t>
  </si>
  <si>
    <t>20-CH-217/37</t>
  </si>
  <si>
    <t>21-CH-001/37</t>
  </si>
  <si>
    <t>21-CH-002/15</t>
  </si>
  <si>
    <t>21-CH-003/33</t>
  </si>
  <si>
    <t>21-CH-004/16</t>
  </si>
  <si>
    <t>21-CH-005/02</t>
  </si>
  <si>
    <t>21-CH-006/35</t>
  </si>
  <si>
    <t>21-CH-007/09</t>
  </si>
  <si>
    <t>21-CH-008/12</t>
  </si>
  <si>
    <t>21-CH-009/18</t>
  </si>
  <si>
    <t>21-CH-010/30</t>
  </si>
  <si>
    <t>21-CH-011/35</t>
  </si>
  <si>
    <t>21-CH-012/27</t>
  </si>
  <si>
    <t>21-CH-013/13</t>
  </si>
  <si>
    <t>21-CH-014/06</t>
  </si>
  <si>
    <t>21-CH-015/08</t>
  </si>
  <si>
    <t>21-CH-016/30</t>
  </si>
  <si>
    <t>21-CH-017/09</t>
  </si>
  <si>
    <t>21-CH-018/12</t>
  </si>
  <si>
    <t>21-CH-019/16</t>
  </si>
  <si>
    <t>21-CH-020/35</t>
  </si>
  <si>
    <t>21-CH-021/35</t>
  </si>
  <si>
    <t>21-CH-022/36</t>
  </si>
  <si>
    <t>21-CH-023/11</t>
  </si>
  <si>
    <t>21-CH-024/17</t>
  </si>
  <si>
    <t>21-CH-025/30</t>
  </si>
  <si>
    <t>21-CH-026/19</t>
  </si>
  <si>
    <t>21-CH-027/14</t>
  </si>
  <si>
    <t>21-CH-028/37</t>
  </si>
  <si>
    <t>21-CH-029/15</t>
  </si>
  <si>
    <t>21-CH-030/16</t>
  </si>
  <si>
    <t>21-CH-031/16</t>
  </si>
  <si>
    <t>21-CH-032/11</t>
  </si>
  <si>
    <t>21-CH-033/26</t>
  </si>
  <si>
    <t>21-CH-034/01</t>
  </si>
  <si>
    <t>21-CH-035/22</t>
  </si>
  <si>
    <t>21-CH-036/22</t>
  </si>
  <si>
    <t>21-CH-037/22</t>
  </si>
  <si>
    <t>21-CH-038/18</t>
  </si>
  <si>
    <t>21-CH-039/13</t>
  </si>
  <si>
    <t>21-CH-040/26</t>
  </si>
  <si>
    <t>21-CH-041/28</t>
  </si>
  <si>
    <t>21-CH-042/14</t>
  </si>
  <si>
    <t>21-CH-043/11</t>
  </si>
  <si>
    <t>21-CH-044/10</t>
  </si>
  <si>
    <t>21-CH-045/35</t>
  </si>
  <si>
    <t>21-CH-046/35</t>
  </si>
  <si>
    <t>21-CH-047/33</t>
  </si>
  <si>
    <t>21-CH-048/18</t>
  </si>
  <si>
    <t>21-CH-049/07</t>
  </si>
  <si>
    <t>21-CH-050/12</t>
  </si>
  <si>
    <t>21-CH-051/13</t>
  </si>
  <si>
    <t>21-CH-052/36</t>
  </si>
  <si>
    <t>21-CH-053/37</t>
  </si>
  <si>
    <t>21-CH-054/38</t>
  </si>
  <si>
    <t>21-CH-055/38</t>
  </si>
  <si>
    <t>21-CH-056/17</t>
  </si>
  <si>
    <t>21-CH-057/13</t>
  </si>
  <si>
    <t>21-CH-058/25</t>
  </si>
  <si>
    <t>21-CH-059/20</t>
  </si>
  <si>
    <t>21-CH-060/36</t>
  </si>
  <si>
    <t>21-CH-061/12</t>
  </si>
  <si>
    <t>21-CH-062/18</t>
  </si>
  <si>
    <t>21-CH-063/27</t>
  </si>
  <si>
    <t>21-CH-064/27</t>
  </si>
  <si>
    <t>21-CH-065/16</t>
  </si>
  <si>
    <t>21-CH-066/01</t>
  </si>
  <si>
    <t>21-CH-067/37</t>
  </si>
  <si>
    <t>21-CH-068/09</t>
  </si>
  <si>
    <t>21-CH-069/26</t>
  </si>
  <si>
    <t>21-CH-070/13</t>
  </si>
  <si>
    <t>21-CH-071/11</t>
  </si>
  <si>
    <t>21-CH-072/24</t>
  </si>
  <si>
    <t>21-CH-073/17</t>
  </si>
  <si>
    <t>21-CH-074/24</t>
  </si>
  <si>
    <t>21-CH-075/22</t>
  </si>
  <si>
    <t>21-CH-076/22</t>
  </si>
  <si>
    <t>21-CH-077/22</t>
  </si>
  <si>
    <t>21-CH-078/22</t>
  </si>
  <si>
    <t>21-CH-079/37</t>
  </si>
  <si>
    <t>21-CH-080/37</t>
  </si>
  <si>
    <t>21-CH-081/15</t>
  </si>
  <si>
    <t>21-CH-082/15</t>
  </si>
  <si>
    <t>21-CH-083/11</t>
  </si>
  <si>
    <t>21-CH-084/36</t>
  </si>
  <si>
    <t>21-CH-085/22</t>
  </si>
  <si>
    <t>21-CH-086/24</t>
  </si>
  <si>
    <t>21-CH-087/15</t>
  </si>
  <si>
    <t>21-CH-088/35</t>
  </si>
  <si>
    <t>21-CH-089/14</t>
  </si>
  <si>
    <t>21-CH-090/20</t>
  </si>
  <si>
    <t>21-CH-091/15</t>
  </si>
  <si>
    <t>21-CH-092/32</t>
  </si>
  <si>
    <t>21-CH-093/08</t>
  </si>
  <si>
    <t>21-CH-094/08</t>
  </si>
  <si>
    <t>20-CH-218/37</t>
  </si>
  <si>
    <t>21-CH-095/37</t>
  </si>
  <si>
    <t>21-CH-096/04</t>
  </si>
  <si>
    <t>20-CH-219/13</t>
  </si>
  <si>
    <t>21-CH-097/30</t>
  </si>
  <si>
    <t>21-CH-098/22</t>
  </si>
  <si>
    <t>21-CH-099/29</t>
  </si>
  <si>
    <t>21-CH-100/20</t>
  </si>
  <si>
    <t>21-CH-101/37</t>
  </si>
  <si>
    <t>21-CH-102/29</t>
  </si>
  <si>
    <t>21-CH-103/15</t>
  </si>
  <si>
    <t>21-CH-104/15</t>
  </si>
  <si>
    <t>21-CH-105/15</t>
  </si>
  <si>
    <t>21-CH-106/33</t>
  </si>
  <si>
    <t>21-CH-107/06</t>
  </si>
  <si>
    <t>21-CH-108/06</t>
  </si>
  <si>
    <t>21-CH-109/06</t>
  </si>
  <si>
    <t>20-CH-220/37</t>
  </si>
  <si>
    <t>20-CH-221/37</t>
  </si>
  <si>
    <t>20-CH-222/37</t>
  </si>
  <si>
    <t>20-CH-223/37</t>
  </si>
  <si>
    <t>20-CH-224/20</t>
  </si>
  <si>
    <t>21-CH-110/26</t>
  </si>
  <si>
    <t>20-CH-225/20</t>
  </si>
  <si>
    <t>21-CH-111/13</t>
  </si>
  <si>
    <t>21-CH-112/20</t>
  </si>
  <si>
    <t>21-CH-113/20</t>
  </si>
  <si>
    <t>21-CH-114/18</t>
  </si>
  <si>
    <t>21-CH-115/14</t>
  </si>
  <si>
    <t>20-CH-226/16</t>
  </si>
  <si>
    <t>21-CH-116/08</t>
  </si>
  <si>
    <t>21-CH-117/27</t>
  </si>
  <si>
    <t>21-CH-121/27</t>
  </si>
  <si>
    <t>20-CH-227/16</t>
  </si>
  <si>
    <t>20-CH-228/37</t>
  </si>
  <si>
    <t>21-CH-118/37</t>
  </si>
  <si>
    <t>21-CH-119/12</t>
  </si>
  <si>
    <t>21-CH-120/01</t>
  </si>
  <si>
    <t>21-CH-122/34</t>
  </si>
  <si>
    <t>20-CH-216/29</t>
  </si>
  <si>
    <t>21-CH-124/02</t>
  </si>
  <si>
    <t>21-CH-125/07</t>
  </si>
  <si>
    <t>21-CH-123/20</t>
  </si>
  <si>
    <t>21-CH-126/09</t>
  </si>
  <si>
    <t>20-CH-229/37</t>
  </si>
  <si>
    <t>21-CH-127/37</t>
  </si>
  <si>
    <t>21-CH-128/35</t>
  </si>
  <si>
    <t>19-CH-112/33</t>
  </si>
  <si>
    <t>21-CH-130/15</t>
  </si>
  <si>
    <t>21-CH-131/15</t>
  </si>
  <si>
    <t>20-CH-230/15</t>
  </si>
  <si>
    <t>20-CH-231/16</t>
  </si>
  <si>
    <t>21-CH-132/17</t>
  </si>
  <si>
    <t>21-CH-133/31</t>
  </si>
  <si>
    <t>20-CH-232/31</t>
  </si>
  <si>
    <t>21-CH-134/19</t>
  </si>
  <si>
    <t>21-CH-135/05</t>
  </si>
  <si>
    <t>21-CH-136/11</t>
  </si>
  <si>
    <t>21-CH-137/15</t>
  </si>
  <si>
    <t>21-CH-138/15</t>
  </si>
  <si>
    <t>21-CH-139/15</t>
  </si>
  <si>
    <t>21-CH-140/27</t>
  </si>
  <si>
    <t>21-CH-141/27</t>
  </si>
  <si>
    <t>21-CH-142/06</t>
  </si>
  <si>
    <t>20-CH-233/31</t>
  </si>
  <si>
    <t>21-CH-143/14</t>
  </si>
  <si>
    <t>21-CH-144/14</t>
  </si>
  <si>
    <t>21-CH-145/35</t>
  </si>
  <si>
    <t>20-CH-234/22</t>
  </si>
  <si>
    <t>21-CH-146/18</t>
  </si>
  <si>
    <t>21-CH-147/29</t>
  </si>
  <si>
    <t>21-CH-148/25</t>
  </si>
  <si>
    <t>20-CH-235/29</t>
  </si>
  <si>
    <t>21-CH-149/20</t>
  </si>
  <si>
    <t>21-CH-150/24</t>
  </si>
  <si>
    <t>20-CH-236/01</t>
  </si>
  <si>
    <t>21-CH-151/20</t>
  </si>
  <si>
    <t>21-CH-152/37</t>
  </si>
  <si>
    <t>21-CH-153/20</t>
  </si>
  <si>
    <t>21-CH-154/11</t>
  </si>
  <si>
    <t>20-CH-237/35</t>
  </si>
  <si>
    <t>21-CH-155/16</t>
  </si>
  <si>
    <t>21-CH-156/35</t>
  </si>
  <si>
    <t>21-CH-157/37</t>
  </si>
  <si>
    <t>21-CH-158/28</t>
  </si>
  <si>
    <t>21-CH-159/01</t>
  </si>
  <si>
    <t>20-CH-238/38</t>
  </si>
  <si>
    <t>21-CH-160/14</t>
  </si>
  <si>
    <t>21-CH-161/14</t>
  </si>
  <si>
    <t>21-CH-162/38</t>
  </si>
  <si>
    <t>21-CH-163/07</t>
  </si>
  <si>
    <t>21-CH-164/28</t>
  </si>
  <si>
    <t>21-CH-165/19</t>
  </si>
  <si>
    <t>21-CH-166/32</t>
  </si>
  <si>
    <t>21-CH-167/33</t>
  </si>
  <si>
    <t>21-CH-168/15</t>
  </si>
  <si>
    <t>21-CH-169/20</t>
  </si>
  <si>
    <t>21-CH-170/20</t>
  </si>
  <si>
    <t>21-CH-171/15</t>
  </si>
  <si>
    <t>20-CH-239/14</t>
  </si>
  <si>
    <t>20-CH-240/08</t>
  </si>
  <si>
    <t>20-CH-241/05</t>
  </si>
  <si>
    <t>21-CH-172/23</t>
  </si>
  <si>
    <t>21-CH-173/26</t>
  </si>
  <si>
    <t>21-CH-174/26</t>
  </si>
  <si>
    <t>21-CH-175/26</t>
  </si>
  <si>
    <t>21-CH-176/26</t>
  </si>
  <si>
    <t>21-CH-177/35</t>
  </si>
  <si>
    <t>21-CH-178/05</t>
  </si>
  <si>
    <t>21-CH-179/35</t>
  </si>
  <si>
    <t>21-CH-180/18</t>
  </si>
  <si>
    <t>20-CH-242/35</t>
  </si>
  <si>
    <t>21-CH-181/37</t>
  </si>
  <si>
    <t>21-CH-182/14</t>
  </si>
  <si>
    <t>21-CH-183/23</t>
  </si>
  <si>
    <t>21-CH-184/33</t>
  </si>
  <si>
    <t>21-CH-185/37</t>
  </si>
  <si>
    <t>21-CH-186/37</t>
  </si>
  <si>
    <t>21-CH-187/35</t>
  </si>
  <si>
    <t>21-CH-188/22</t>
  </si>
  <si>
    <t>20-CH-243/02</t>
  </si>
  <si>
    <t>20-CH-244/02</t>
  </si>
  <si>
    <t>20-CH-245/35</t>
  </si>
  <si>
    <t>21-CH-189/15</t>
  </si>
  <si>
    <t>21-CH-190/37</t>
  </si>
  <si>
    <t>20-CH-246/26</t>
  </si>
  <si>
    <t>21-CH-191/31</t>
  </si>
  <si>
    <t>21-CH-192/11</t>
  </si>
  <si>
    <t>20-CH-247/15</t>
  </si>
  <si>
    <t>21-CH-193/09</t>
  </si>
  <si>
    <t>21-CH-194/35</t>
  </si>
  <si>
    <t>21-CH-195/31</t>
  </si>
  <si>
    <t>20-CH-248/05</t>
  </si>
  <si>
    <t>No. de Expediente IMSS</t>
  </si>
  <si>
    <t/>
  </si>
  <si>
    <t>22-CH-001/08</t>
  </si>
  <si>
    <t>22-CH-003/03</t>
  </si>
  <si>
    <t>22-CH-004/26</t>
  </si>
  <si>
    <t>22-CH-005/13</t>
  </si>
  <si>
    <t>22-CH-006/30</t>
  </si>
  <si>
    <t>22-CH-007/02</t>
  </si>
  <si>
    <t>22-CH-008/37</t>
  </si>
  <si>
    <t>22-CH-009/10</t>
  </si>
  <si>
    <t>22-CH-010/29</t>
  </si>
  <si>
    <t>22-CH-011/11</t>
  </si>
  <si>
    <t>22-CH-012/04</t>
  </si>
  <si>
    <t>22-CH-013/25</t>
  </si>
  <si>
    <t>22-CH-014/20</t>
  </si>
  <si>
    <t>22-CH-015/37</t>
  </si>
  <si>
    <t>22-CH-016/08</t>
  </si>
  <si>
    <t>22-CH-017/07</t>
  </si>
  <si>
    <t>22-CH-019/17</t>
  </si>
  <si>
    <t>22-CH-020/12</t>
  </si>
  <si>
    <t>22-CH-021/20</t>
  </si>
  <si>
    <t>22-CH-022/18</t>
  </si>
  <si>
    <t>22-CH-023/02</t>
  </si>
  <si>
    <t>22-CH-024/15</t>
  </si>
  <si>
    <t>22-CH-025/27</t>
  </si>
  <si>
    <t>22-CH-026/19</t>
  </si>
  <si>
    <t>22-CH-027/12</t>
  </si>
  <si>
    <t>22-CH-028/08</t>
  </si>
  <si>
    <t>22-CH-029/14</t>
  </si>
  <si>
    <t>22-CH-030/11</t>
  </si>
  <si>
    <t>22-CH-031/08</t>
  </si>
  <si>
    <t>22-CH-033/15</t>
  </si>
  <si>
    <t>22-CH-034/14</t>
  </si>
  <si>
    <t>22-CH-035/08</t>
  </si>
  <si>
    <t>22-CH-036/35</t>
  </si>
  <si>
    <t>22-CH-037/31</t>
  </si>
  <si>
    <t>22-CH-038/26</t>
  </si>
  <si>
    <t>22-CH-039/36</t>
  </si>
  <si>
    <t>22-CH-040/35</t>
  </si>
  <si>
    <t>22-CH-041/32</t>
  </si>
  <si>
    <t>22-CH-042/37</t>
  </si>
  <si>
    <t>22-CH-043/15</t>
  </si>
  <si>
    <t>22-CH-044/01</t>
  </si>
  <si>
    <t>22-CH-045/22</t>
  </si>
  <si>
    <t>22-CH-046/17</t>
  </si>
  <si>
    <t>18-MP-001/12</t>
  </si>
  <si>
    <t>18-MP-002/12</t>
  </si>
  <si>
    <t>18-MP-003/05</t>
  </si>
  <si>
    <t>18-MP-004/37</t>
  </si>
  <si>
    <t>18-MP-005/06</t>
  </si>
  <si>
    <t>18-MP-006/37</t>
  </si>
  <si>
    <t>18-MP-007/20</t>
  </si>
  <si>
    <t>18-MP-008/20</t>
  </si>
  <si>
    <t>18-MP-009/05</t>
  </si>
  <si>
    <t>18-MP-010/24</t>
  </si>
  <si>
    <t>18-MP-011/37</t>
  </si>
  <si>
    <t>18-MP-012/02</t>
  </si>
  <si>
    <t>19-MP-001/30</t>
  </si>
  <si>
    <t>19-MP-002/05</t>
  </si>
  <si>
    <t>19-MP-003/12</t>
  </si>
  <si>
    <t>19-MP-004/22</t>
  </si>
  <si>
    <t>19-MP-005/11</t>
  </si>
  <si>
    <t>19-MP-006/34</t>
  </si>
  <si>
    <t>19-MP-007/21</t>
  </si>
  <si>
    <t>19-MP-008/29</t>
  </si>
  <si>
    <t>19-MP-009/25</t>
  </si>
  <si>
    <t>19-MP-010/09</t>
  </si>
  <si>
    <t>19-MP-011/12</t>
  </si>
  <si>
    <t>19-MP-012/20</t>
  </si>
  <si>
    <t>19-MP-013/20</t>
  </si>
  <si>
    <t>19-MP-014/10</t>
  </si>
  <si>
    <t>20-MP-001/35</t>
  </si>
  <si>
    <t>20-MP-002/03</t>
  </si>
  <si>
    <t>20-MP-003/20</t>
  </si>
  <si>
    <t>20-MP-004/32</t>
  </si>
  <si>
    <t>20-MP-005/36</t>
  </si>
  <si>
    <t>20-MP-006/36</t>
  </si>
  <si>
    <t>20-MP-007/02</t>
  </si>
  <si>
    <t>20-MP-008/16</t>
  </si>
  <si>
    <t>20-MP-009/17</t>
  </si>
  <si>
    <t>20-MP-010/27</t>
  </si>
  <si>
    <t>20-MP-011/20</t>
  </si>
  <si>
    <t>20-MP-012/30</t>
  </si>
  <si>
    <t>20-MP-013/21</t>
  </si>
  <si>
    <t>20-MP-014/37</t>
  </si>
  <si>
    <t>20-MP-015/27</t>
  </si>
  <si>
    <t>20-MP-016/15</t>
  </si>
  <si>
    <t>20-MP-017/12</t>
  </si>
  <si>
    <t>20-MP-018/22</t>
  </si>
  <si>
    <t>20-MP-019/03</t>
  </si>
  <si>
    <t>20-MP-020/03</t>
  </si>
  <si>
    <t>20-MP-021/34</t>
  </si>
  <si>
    <t>20-MP-022/33</t>
  </si>
  <si>
    <t>20-MP-023/24</t>
  </si>
  <si>
    <t>20-MP-024/05</t>
  </si>
  <si>
    <t>20-MP-025/08</t>
  </si>
  <si>
    <t>20-MP-026/28</t>
  </si>
  <si>
    <t>20-MP-027/09</t>
  </si>
  <si>
    <t>20-MP-028/10</t>
  </si>
  <si>
    <t>20-MP-029/36</t>
  </si>
  <si>
    <t>20-MP-030/29</t>
  </si>
  <si>
    <t>20-MP-031/29</t>
  </si>
  <si>
    <t>20-MP-032/15</t>
  </si>
  <si>
    <t>20-MP-033/31</t>
  </si>
  <si>
    <t>20-MP-034/30</t>
  </si>
  <si>
    <t>20-MP-035/14</t>
  </si>
  <si>
    <t>20-MP-036/05</t>
  </si>
  <si>
    <t>20-MP-037/37</t>
  </si>
  <si>
    <t>20-MP-038/33</t>
  </si>
  <si>
    <t>20-MP-039/36</t>
  </si>
  <si>
    <t>20-MP-040/10</t>
  </si>
  <si>
    <t>20-MP-041/34</t>
  </si>
  <si>
    <t>20-MP-042/27</t>
  </si>
  <si>
    <t>20-MP-043/28</t>
  </si>
  <si>
    <t>20-MP-044/37</t>
  </si>
  <si>
    <t>20-MP-045/13</t>
  </si>
  <si>
    <t>21-MP-001/09</t>
  </si>
  <si>
    <t>21-MP-002/30</t>
  </si>
  <si>
    <t>21-MP-003/35</t>
  </si>
  <si>
    <t>21-MP-004/16</t>
  </si>
  <si>
    <t>21-MP-005/35</t>
  </si>
  <si>
    <t>21-MP-006/30</t>
  </si>
  <si>
    <t>21-MP-007/01</t>
  </si>
  <si>
    <t>21-MP-008/01</t>
  </si>
  <si>
    <t>21-MP-009/33</t>
  </si>
  <si>
    <t>21-MP-010/28</t>
  </si>
  <si>
    <t>21-MP-011/14</t>
  </si>
  <si>
    <t>21-MP-012/01</t>
  </si>
  <si>
    <t>21-MP-013/37</t>
  </si>
  <si>
    <t>21-MP-014/15</t>
  </si>
  <si>
    <t>21-MP-015/15</t>
  </si>
  <si>
    <t>21-MP-016/29</t>
  </si>
  <si>
    <t>21-MP-017/37</t>
  </si>
  <si>
    <t>21-MP-018/03</t>
  </si>
  <si>
    <t>21-MP-019/37</t>
  </si>
  <si>
    <t>21-MP-020/12</t>
  </si>
  <si>
    <t>20-MP-046/05</t>
  </si>
  <si>
    <t>21-MP-021/21</t>
  </si>
  <si>
    <t>20-MP-047/09</t>
  </si>
  <si>
    <t>20-MP-048/05</t>
  </si>
  <si>
    <t>21-MP-022/15</t>
  </si>
  <si>
    <t>21-MP-023/06</t>
  </si>
  <si>
    <t>20-MP-049/20</t>
  </si>
  <si>
    <t>21-MP-024/33</t>
  </si>
  <si>
    <t>20-MP-050/20</t>
  </si>
  <si>
    <t>21-MP-025/20</t>
  </si>
  <si>
    <t>20-MP-051/20</t>
  </si>
  <si>
    <t>21-MP-026/12</t>
  </si>
  <si>
    <t>21-MP-027/33</t>
  </si>
  <si>
    <t>21-MP-028/34</t>
  </si>
  <si>
    <t>20-MP-052/21</t>
  </si>
  <si>
    <t>21-MP-029/29</t>
  </si>
  <si>
    <t>20-MP-053/11</t>
  </si>
  <si>
    <t>19-MP-015/06</t>
  </si>
  <si>
    <t>20-MP-054/35</t>
  </si>
  <si>
    <t>21-MP-030/19</t>
  </si>
  <si>
    <t>21-MP-031/15</t>
  </si>
  <si>
    <t>21-MP-032/14</t>
  </si>
  <si>
    <t>21-MP-033/18</t>
  </si>
  <si>
    <t>20-MP-055/26</t>
  </si>
  <si>
    <t>21-MP-034/23</t>
  </si>
  <si>
    <t>21-MP-035/05</t>
  </si>
  <si>
    <t>21-MP-036/05</t>
  </si>
  <si>
    <t>21-MP-037/37</t>
  </si>
  <si>
    <t>21-MP-038/35</t>
  </si>
  <si>
    <t>21-MP-039/14</t>
  </si>
  <si>
    <t>21-MP-040/02</t>
  </si>
  <si>
    <t>21-MP-041/31</t>
  </si>
  <si>
    <t>NO ESPECIFICADA</t>
  </si>
  <si>
    <t>22-MP-002/06</t>
  </si>
  <si>
    <t>22-MP-018/37</t>
  </si>
  <si>
    <t>22-MP-032/16</t>
  </si>
  <si>
    <t>Nota: Los casos que no cuentan con fecha de reporte a la aseguradora, deriva de su estatus "Documentándose".</t>
  </si>
  <si>
    <t>FALLECIMIENTO</t>
  </si>
  <si>
    <t>CICLÓN</t>
  </si>
  <si>
    <t>Estatus del Siniestro</t>
  </si>
  <si>
    <t>RECUPERADO</t>
  </si>
  <si>
    <t>NO DOCUMENTADO</t>
  </si>
  <si>
    <t>DESISTIMIENTO</t>
  </si>
  <si>
    <t>DUPLICADO</t>
  </si>
  <si>
    <t>NO APLICA</t>
  </si>
  <si>
    <t>FUGA DE GAS</t>
  </si>
  <si>
    <t>ASENTAMIENTOS</t>
  </si>
  <si>
    <t>DOCUMENTANDOSE</t>
  </si>
  <si>
    <t>VIENTO</t>
  </si>
  <si>
    <t>NEVADA</t>
  </si>
  <si>
    <t>DAÑOS POR DERRUMBE</t>
  </si>
  <si>
    <t>VARIACIÓN DE VOLTAJE</t>
  </si>
  <si>
    <t>EL ASEGURADO NO ES TRABAJADOR IMSS</t>
  </si>
  <si>
    <t>DAÑOS POR GASES</t>
  </si>
  <si>
    <t>EN ESPERA DE PAGO</t>
  </si>
  <si>
    <t>22-CH-047/38</t>
  </si>
  <si>
    <t>22-CH-048/06</t>
  </si>
  <si>
    <t>22-CH-049/16</t>
  </si>
  <si>
    <t>22-CH-050/35</t>
  </si>
  <si>
    <t>22-CH-051/32</t>
  </si>
  <si>
    <t>22-CH-052/15</t>
  </si>
  <si>
    <t>22-CH-053/15</t>
  </si>
  <si>
    <t>22-CH-054/18</t>
  </si>
  <si>
    <t>22-CH-055/13</t>
  </si>
  <si>
    <t>22-CH-056/34</t>
  </si>
  <si>
    <t>22-CH-057/34</t>
  </si>
  <si>
    <t>22-CH-058/10</t>
  </si>
  <si>
    <t>22-CH-059/20</t>
  </si>
  <si>
    <t>22-CH-060/08</t>
  </si>
  <si>
    <t>22-CH-061/08</t>
  </si>
  <si>
    <t>22-CH-062/08</t>
  </si>
  <si>
    <t>22-CH-063/14</t>
  </si>
  <si>
    <t>22-CH-064/21</t>
  </si>
  <si>
    <t>22-CH-065/21</t>
  </si>
  <si>
    <t>22-CH-066/10</t>
  </si>
  <si>
    <t>22-CH-067/18</t>
  </si>
  <si>
    <t>22-CH-068/35</t>
  </si>
  <si>
    <t>EN ESPERA DE FIRMA DE SUSTENTACIÓN / ACLARACIÓN</t>
  </si>
  <si>
    <t>21-CH-196/31</t>
  </si>
  <si>
    <t>21-CH-197/31</t>
  </si>
  <si>
    <t>21-CH-198/31</t>
  </si>
  <si>
    <t>21-MP-042/11</t>
  </si>
  <si>
    <t>SI0061/2022</t>
  </si>
  <si>
    <t>SI0062/2022</t>
  </si>
  <si>
    <t>SI0063/2022</t>
  </si>
  <si>
    <t>SI0064/2022</t>
  </si>
  <si>
    <t>SI0065/2022</t>
  </si>
  <si>
    <t>SI0066/2022</t>
  </si>
  <si>
    <t>SI0067/2022</t>
  </si>
  <si>
    <t>SI0068/2022</t>
  </si>
  <si>
    <t>SI0069/2022</t>
  </si>
  <si>
    <t>SI0070/2022</t>
  </si>
  <si>
    <t>SI0071/2022</t>
  </si>
  <si>
    <t>SI0072/2022</t>
  </si>
  <si>
    <t>SI0073/2022</t>
  </si>
  <si>
    <t>SI0074/2022</t>
  </si>
  <si>
    <t>SI0075/2022</t>
  </si>
  <si>
    <t>SI0076/2022</t>
  </si>
  <si>
    <t>SI0077/2022</t>
  </si>
  <si>
    <t>SI0078/2022</t>
  </si>
  <si>
    <t>SI0079/2022</t>
  </si>
  <si>
    <t>SI0080/2022</t>
  </si>
  <si>
    <t>SI0081/2022</t>
  </si>
  <si>
    <t>SI0082/2022</t>
  </si>
  <si>
    <t>SI0083/2022</t>
  </si>
  <si>
    <t>SI0084/2022</t>
  </si>
  <si>
    <t>SI0085/2022</t>
  </si>
  <si>
    <t>SI0086/2022</t>
  </si>
  <si>
    <t>SI0087/2022</t>
  </si>
  <si>
    <t>18-CH-098/37</t>
  </si>
  <si>
    <t>SI0088/2022</t>
  </si>
  <si>
    <t>SI0089/2022</t>
  </si>
  <si>
    <t>SI0090/2022</t>
  </si>
  <si>
    <t>SI0091/2022</t>
  </si>
  <si>
    <t>SI0092/2022</t>
  </si>
  <si>
    <t>SI0093/2022</t>
  </si>
  <si>
    <t>SI0094/2022</t>
  </si>
  <si>
    <t>SI0095/2022</t>
  </si>
  <si>
    <t>SI0096/2022</t>
  </si>
  <si>
    <t>SI0097/2022</t>
  </si>
  <si>
    <t>SI0098/2022</t>
  </si>
  <si>
    <t>SI0099/2022</t>
  </si>
  <si>
    <t>SI0100/2022</t>
  </si>
  <si>
    <t>SI0101/2022</t>
  </si>
  <si>
    <t>SI0102/2022</t>
  </si>
  <si>
    <t>SI0103/2022</t>
  </si>
  <si>
    <t>SI0104/2022</t>
  </si>
  <si>
    <t>SI0105/2022</t>
  </si>
  <si>
    <t>SI0106/2022</t>
  </si>
  <si>
    <t>ACTOS DE PERSONAS MAL INTENCIONADAS</t>
  </si>
  <si>
    <t>DAÑOS MATERIALES</t>
  </si>
  <si>
    <t>PLAGA DE TERMITAS</t>
  </si>
  <si>
    <t>N/A</t>
  </si>
  <si>
    <t>21-CH-199/12</t>
  </si>
  <si>
    <t>21-CH-200/11</t>
  </si>
  <si>
    <t>21-CH-201/13</t>
  </si>
  <si>
    <t>Fallecimiento</t>
  </si>
  <si>
    <t>Invalidez</t>
  </si>
  <si>
    <t>22-CH-069/12</t>
  </si>
  <si>
    <t>22-CH-070/37</t>
  </si>
  <si>
    <t>22-CH-071/22</t>
  </si>
  <si>
    <t>22-CH-072/14</t>
  </si>
  <si>
    <t>22-CH-073/20</t>
  </si>
  <si>
    <t>22-CH-074/18</t>
  </si>
  <si>
    <t>22-CH-075/21</t>
  </si>
  <si>
    <t>22-CH-076/05</t>
  </si>
  <si>
    <t>22-CH-077/14</t>
  </si>
  <si>
    <t>22-CH-078/37</t>
  </si>
  <si>
    <t>22-CH-079/35</t>
  </si>
  <si>
    <t>22-CH-080/35</t>
  </si>
  <si>
    <t>22-CH-081/18</t>
  </si>
  <si>
    <t>22-CH-082/12</t>
  </si>
  <si>
    <t>22-CH-083/14</t>
  </si>
  <si>
    <t>22-CH-084/17</t>
  </si>
  <si>
    <t>22-CH-085/12</t>
  </si>
  <si>
    <t>22-CH-086/02</t>
  </si>
  <si>
    <t>22-CH-088/34</t>
  </si>
  <si>
    <t>22-CH-089/04</t>
  </si>
  <si>
    <t>22-CH-090/19</t>
  </si>
  <si>
    <t>22-CH-091/19</t>
  </si>
  <si>
    <t>22-CH-092/01</t>
  </si>
  <si>
    <t>22-CH-093/15</t>
  </si>
  <si>
    <t>22-CH-094/06</t>
  </si>
  <si>
    <t>21-MP-043/12</t>
  </si>
  <si>
    <t>22-MP-087/37</t>
  </si>
  <si>
    <t>SI0107/2022</t>
  </si>
  <si>
    <t>SI0108/2022</t>
  </si>
  <si>
    <t>SI0109/2022</t>
  </si>
  <si>
    <t>SI0110/2022</t>
  </si>
  <si>
    <t>SI0111/2022</t>
  </si>
  <si>
    <t>SI0112/2022</t>
  </si>
  <si>
    <t>SI0113/2022</t>
  </si>
  <si>
    <t>SI0114/2022</t>
  </si>
  <si>
    <t>20-CH-249/35</t>
  </si>
  <si>
    <t>21-CH-202/09</t>
  </si>
  <si>
    <t>ESTADO HIPEROSMOLAR</t>
  </si>
  <si>
    <t>ANOXIA</t>
  </si>
  <si>
    <t>22-CH-095/08</t>
  </si>
  <si>
    <t>22-CH-096/37</t>
  </si>
  <si>
    <t>22-CH-097/20</t>
  </si>
  <si>
    <t>22-CH-098/24</t>
  </si>
  <si>
    <t>22-CH-099/35</t>
  </si>
  <si>
    <t>22-CH-100/19</t>
  </si>
  <si>
    <t>22-CH-101/11</t>
  </si>
  <si>
    <t>22-CH-102/11</t>
  </si>
  <si>
    <t>22-CH-103/21</t>
  </si>
  <si>
    <t>22-CH-104/21</t>
  </si>
  <si>
    <t>22-CH-105/18</t>
  </si>
  <si>
    <t>22-CH-106/29</t>
  </si>
  <si>
    <t>22-CH-107/35</t>
  </si>
  <si>
    <t>22-CH-108/23</t>
  </si>
  <si>
    <t>22-CH-109/23</t>
  </si>
  <si>
    <t>22-CH-111/32</t>
  </si>
  <si>
    <t>22-CH-112/17</t>
  </si>
  <si>
    <t>22-CH-113/37</t>
  </si>
  <si>
    <t>22-CH-114/37</t>
  </si>
  <si>
    <t>22-CH-115/08</t>
  </si>
  <si>
    <t>22-CH-117/37</t>
  </si>
  <si>
    <t>22-CH-118/07</t>
  </si>
  <si>
    <t>22-CH-119/09</t>
  </si>
  <si>
    <t>23-CH-001/24</t>
  </si>
  <si>
    <t>23-CH-002/19</t>
  </si>
  <si>
    <t>23-CH-003/06</t>
  </si>
  <si>
    <t>23-CH-004/15</t>
  </si>
  <si>
    <t>23-CH-005/29</t>
  </si>
  <si>
    <t>22-MP-110/32</t>
  </si>
  <si>
    <t>22-MP-116/37</t>
  </si>
  <si>
    <t>22-MP-120/11</t>
  </si>
  <si>
    <t>21-CH-203/11</t>
  </si>
  <si>
    <t>22-CH-122/09</t>
  </si>
  <si>
    <t>22-CH-123/09</t>
  </si>
  <si>
    <t>22-CH-125/35</t>
  </si>
  <si>
    <t>DESCARGA ELÉCTRICA</t>
  </si>
  <si>
    <t>23-CH-006/31</t>
  </si>
  <si>
    <t>23-CH-007/22</t>
  </si>
  <si>
    <t>23-CH-008/33</t>
  </si>
  <si>
    <t>23-CH-009/26</t>
  </si>
  <si>
    <t>23-CH-010/37</t>
  </si>
  <si>
    <t>23-CH-011/02</t>
  </si>
  <si>
    <t>23-CH-012/21</t>
  </si>
  <si>
    <t>23-CH-013/26</t>
  </si>
  <si>
    <t>23-CH-014/15</t>
  </si>
  <si>
    <t>23-CH-015/09</t>
  </si>
  <si>
    <t>23-CH-016/20</t>
  </si>
  <si>
    <t>22-MP-121/10</t>
  </si>
  <si>
    <t>22-MP-124/09</t>
  </si>
  <si>
    <t>SI0115/2022</t>
  </si>
  <si>
    <t>Baja California</t>
  </si>
  <si>
    <t>Guerrero</t>
  </si>
  <si>
    <t>DF Norte</t>
  </si>
  <si>
    <t>Yucatán</t>
  </si>
  <si>
    <t>Jalisco</t>
  </si>
  <si>
    <t>Nivel Central</t>
  </si>
  <si>
    <t>Chihuahua</t>
  </si>
  <si>
    <t>Estado de México Poniente</t>
  </si>
  <si>
    <t>Coahuila</t>
  </si>
  <si>
    <t>Tlaxcala</t>
  </si>
  <si>
    <t>DF Sur</t>
  </si>
  <si>
    <t>Estado de México Oriente</t>
  </si>
  <si>
    <t>Veracruz Norte</t>
  </si>
  <si>
    <t>Guanajuato</t>
  </si>
  <si>
    <t>Campeche</t>
  </si>
  <si>
    <t>100184-2023</t>
  </si>
  <si>
    <t>100982-2023</t>
  </si>
  <si>
    <t>100986-2023</t>
  </si>
  <si>
    <t>101255-2023</t>
  </si>
  <si>
    <t>101122-2023</t>
  </si>
  <si>
    <t>101300-2023</t>
  </si>
  <si>
    <t>101548-2023</t>
  </si>
  <si>
    <t>101511-2023</t>
  </si>
  <si>
    <t>101579-2023</t>
  </si>
  <si>
    <t>101716-2023</t>
  </si>
  <si>
    <t>101758-2023</t>
  </si>
  <si>
    <t>101778-2023</t>
  </si>
  <si>
    <t>101836-2023</t>
  </si>
  <si>
    <t>101900-2023</t>
  </si>
  <si>
    <t>101888-2023</t>
  </si>
  <si>
    <t>101919-2023</t>
  </si>
  <si>
    <t>102071-2023</t>
  </si>
  <si>
    <t>102082/2023</t>
  </si>
  <si>
    <t>102087/2023</t>
  </si>
  <si>
    <t>102240-2023</t>
  </si>
  <si>
    <t>102454-2023</t>
  </si>
  <si>
    <t>102427-2023</t>
  </si>
  <si>
    <t>102311-2023</t>
  </si>
  <si>
    <t>P3M0055</t>
  </si>
  <si>
    <t>TERREMOTO Y/O ERUPCIÓN VOLCÁNICA</t>
  </si>
  <si>
    <t>DAÑO A INFRAESTRUCTURA DEL TECHO</t>
  </si>
  <si>
    <t>FENÓMENOS HIDROMETEOROLÓGICOS</t>
  </si>
  <si>
    <t xml:space="preserve">GRIETAS POR HUMEDAD </t>
  </si>
  <si>
    <t>DESPRENDIMIENTO DE LOSETA</t>
  </si>
  <si>
    <t>DAÑOS ESTRUCTURALES</t>
  </si>
  <si>
    <t>20-CH-250/26</t>
  </si>
  <si>
    <r>
      <t>Fallecimiento (Créditos Hipotecarios)</t>
    </r>
    <r>
      <rPr>
        <b/>
        <vertAlign val="superscript"/>
        <sz val="11"/>
        <color theme="0"/>
        <rFont val="Montserrat"/>
      </rPr>
      <t>/2</t>
    </r>
  </si>
  <si>
    <r>
      <t xml:space="preserve">Resumen de siniestros reportados a la División de Control de Seguros, ocurridos al amparo de los contratos de seguro vinculados a los créditos hipotecarios que administra la Coordinación de Administración de Riesgos Institucionales, durante el periodo de enero 2018 a septiembre 2023
</t>
    </r>
    <r>
      <rPr>
        <sz val="11"/>
        <color theme="1"/>
        <rFont val="Montserrat"/>
      </rPr>
      <t>Información al 30 de septiembre de 2023</t>
    </r>
  </si>
  <si>
    <r>
      <t xml:space="preserve">Desglose de siniestralidad del contrato de seguro de incendio (Créditos hipotecarios) 2018 - 2023.
</t>
    </r>
    <r>
      <rPr>
        <sz val="10"/>
        <rFont val="Montserrat"/>
      </rPr>
      <t>Información al 30 de septiembre de 2023</t>
    </r>
  </si>
  <si>
    <t>Michoacán</t>
  </si>
  <si>
    <t>Colima</t>
  </si>
  <si>
    <t>Chiapas</t>
  </si>
  <si>
    <t>Tabasco</t>
  </si>
  <si>
    <t>Sinaloa</t>
  </si>
  <si>
    <t>102588-2023</t>
  </si>
  <si>
    <t>102907-2023</t>
  </si>
  <si>
    <t>102955-2023</t>
  </si>
  <si>
    <t>103148-2023</t>
  </si>
  <si>
    <t>103180-2023</t>
  </si>
  <si>
    <t>103396-2023</t>
  </si>
  <si>
    <t>103398-2023</t>
  </si>
  <si>
    <t>103497-2023</t>
  </si>
  <si>
    <t>103522-2023</t>
  </si>
  <si>
    <t>103564-2023</t>
  </si>
  <si>
    <t>P3M0056</t>
  </si>
  <si>
    <t>DAÑO A BARDA</t>
  </si>
  <si>
    <t>GRIETAS EN PAREDES</t>
  </si>
  <si>
    <t>RECUPERDADO</t>
  </si>
  <si>
    <t>20-CH-251/05</t>
  </si>
  <si>
    <t>CÁNER</t>
  </si>
  <si>
    <t>21-CH-204/05</t>
  </si>
  <si>
    <t>ENFERMEDADES Y AFECTACIONES RENALES</t>
  </si>
  <si>
    <t>22-CH-126/05</t>
  </si>
  <si>
    <t>22-CH-127/05</t>
  </si>
  <si>
    <t>22-CH-128/05</t>
  </si>
  <si>
    <t>22-CH-129/32</t>
  </si>
  <si>
    <t>22-CH-130/14</t>
  </si>
  <si>
    <t>23-CH-017/18</t>
  </si>
  <si>
    <t>23-CH-018/08</t>
  </si>
  <si>
    <t>23-CH-019/14</t>
  </si>
  <si>
    <t>23-CH-020/32</t>
  </si>
  <si>
    <t>23-CH-021/12</t>
  </si>
  <si>
    <t>23-CH-022/22</t>
  </si>
  <si>
    <t>23-CH-023/12</t>
  </si>
  <si>
    <t>23-CH-024/11</t>
  </si>
  <si>
    <t>23-CH-025/05</t>
  </si>
  <si>
    <t>23-CH-026/35</t>
  </si>
  <si>
    <t>23-CH-028/35</t>
  </si>
  <si>
    <t>23-CH-029/25</t>
  </si>
  <si>
    <t>23-CH-030/03</t>
  </si>
  <si>
    <t>23-CH-031/12</t>
  </si>
  <si>
    <t>23-CH-032/06</t>
  </si>
  <si>
    <t>23-CH-033/09</t>
  </si>
  <si>
    <t>23-CH-037/01</t>
  </si>
  <si>
    <t>23-CH-038/27</t>
  </si>
  <si>
    <t>23-CH-039/02</t>
  </si>
  <si>
    <t>23-CH-040/06</t>
  </si>
  <si>
    <t>23-CH-041/31</t>
  </si>
  <si>
    <t>23-CH-042/35</t>
  </si>
  <si>
    <t>23-CH-043/22</t>
  </si>
  <si>
    <t>23-CH-044/36</t>
  </si>
  <si>
    <t>019E24522-002</t>
  </si>
  <si>
    <t>ENFERMEDADES O AFECTACIONES PANCREÁTICAS</t>
  </si>
  <si>
    <t>23-MP-027/35</t>
  </si>
  <si>
    <t>23-MP-034/08</t>
  </si>
  <si>
    <t>23-MP-035/03</t>
  </si>
  <si>
    <t>23-MP-036/09</t>
  </si>
  <si>
    <r>
      <t xml:space="preserve">Desglose de siniestralidad del seguro de fallecimiento (Créditos hipotecarios) 2018 - 2023.
</t>
    </r>
    <r>
      <rPr>
        <sz val="10"/>
        <rFont val="Montserrat"/>
      </rPr>
      <t>Información al 30 de septiembre de 2023</t>
    </r>
  </si>
  <si>
    <r>
      <t xml:space="preserve">Desglose de siniestralidad del seguro de fallecimiento (Créditos a mediano plazo) 2018 - 2023.
</t>
    </r>
    <r>
      <rPr>
        <sz val="10"/>
        <rFont val="Montserrat"/>
      </rPr>
      <t>Información al 30 de septiembre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</si>
</sst>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]* #,##0.00_-;\-[$€]* #,##0.00_-;_-[$€]* \-??_-;_-@_-"/>
    <numFmt numFmtId="167" formatCode="_([$€-2]* #,##0.00_);_([$€-2]* \(#,##0.00\);_([$€-2]* &quot;-&quot;??_)"/>
    <numFmt numFmtId="168" formatCode="#,##0.000"/>
    <numFmt numFmtId="169" formatCode="&quot; $&quot;#,##0.00\ ;&quot;-$&quot;#,##0.00\ ;&quot; $-&quot;#\ ;@\ "/>
    <numFmt numFmtId="170" formatCode="_-\$* #,##0.00_-;&quot;-$&quot;* #,##0.00_-;_-\$* \-??_-;_-@_-"/>
    <numFmt numFmtId="171" formatCode="_(* #,##0.00_);_(* \(#,##0.00\);_(* &quot;-&quot;??_);_(@_)"/>
    <numFmt numFmtId="172" formatCode="_-* #,##0.00\ _€_-;\-* #,##0.00\ _€_-;_-* &quot;-&quot;??\ _€_-;_-@_-"/>
    <numFmt numFmtId="173" formatCode="_-* #,##0.00_-;\-* #,##0.00_-;_-* \-??_-;_-@_-"/>
    <numFmt numFmtId="174" formatCode="_(&quot;$&quot;* #,##0.00_);_(&quot;$&quot;* \(#,##0.00\);_(&quot;$&quot;* &quot;-&quot;??_);_(@_)"/>
    <numFmt numFmtId="175" formatCode="dd/mm/yy;@"/>
    <numFmt numFmtId="176" formatCode="yyyy&quot;年&quot;m&quot;月&quot;d&quot;日&quot;;@"/>
    <numFmt numFmtId="177" formatCode="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sz val="8"/>
      <color theme="1"/>
      <name val="Montserrat Medium"/>
    </font>
    <font>
      <sz val="10"/>
      <color theme="1"/>
      <name val="Montserrat Medium"/>
    </font>
    <font>
      <b/>
      <sz val="10"/>
      <color theme="0"/>
      <name val="Montserrat"/>
    </font>
    <font>
      <b/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sz val="11"/>
      <color theme="1"/>
      <name val="Montserrat"/>
    </font>
    <font>
      <b/>
      <vertAlign val="superscript"/>
      <sz val="11"/>
      <name val="Montserrat"/>
    </font>
    <font>
      <sz val="9"/>
      <color theme="1"/>
      <name val="Montserrat"/>
    </font>
    <font>
      <sz val="8"/>
      <color theme="1"/>
      <name val="Montserrat"/>
    </font>
    <font>
      <vertAlign val="superscript"/>
      <sz val="9"/>
      <color theme="1"/>
      <name val="Montserrat"/>
    </font>
    <font>
      <b/>
      <sz val="11"/>
      <color theme="0"/>
      <name val="Montserrat"/>
    </font>
    <font>
      <b/>
      <sz val="10"/>
      <name val="Montserrat"/>
    </font>
    <font>
      <sz val="10"/>
      <name val="Montserrat"/>
    </font>
    <font>
      <sz val="10"/>
      <color theme="0"/>
      <name val="Montserrat"/>
    </font>
    <font>
      <b/>
      <vertAlign val="superscript"/>
      <sz val="10"/>
      <color theme="0"/>
      <name val="Montserrat"/>
    </font>
    <font>
      <sz val="10"/>
      <color indexed="8"/>
      <name val="Montserrat"/>
    </font>
    <font>
      <sz val="9"/>
      <name val="Montserrat"/>
    </font>
    <font>
      <sz val="9"/>
      <color indexed="8"/>
      <name val="Montserrat"/>
    </font>
    <font>
      <b/>
      <sz val="9"/>
      <color theme="1"/>
      <name val="Montserrat"/>
    </font>
    <font>
      <b/>
      <sz val="12"/>
      <color theme="3"/>
      <name val="Montserrat"/>
    </font>
    <font>
      <b/>
      <sz val="10"/>
      <color theme="7"/>
      <name val="Montserrat"/>
    </font>
    <font>
      <b/>
      <sz val="10"/>
      <color theme="8"/>
      <name val="Montserrat"/>
    </font>
    <font>
      <sz val="11"/>
      <name val="Montserrat"/>
    </font>
    <font>
      <b/>
      <vertAlign val="superscript"/>
      <sz val="11"/>
      <color theme="0"/>
      <name val="Montserrat"/>
    </font>
    <font>
      <sz val="10"/>
      <color rgb="FFC00000"/>
      <name val="Montserrat"/>
    </font>
    <font>
      <sz val="8"/>
      <name val="Calibri"/>
      <family val="2"/>
      <scheme val="minor"/>
    </font>
    <font>
      <b/>
      <sz val="11"/>
      <name val="Montserrat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2A5C4B"/>
        <bgColor indexed="64"/>
      </patternFill>
    </fill>
    <fill>
      <patternFill patternType="solid">
        <fgColor rgb="FFDEC9A2"/>
        <bgColor indexed="64"/>
      </patternFill>
    </fill>
    <fill>
      <patternFill patternType="solid">
        <fgColor rgb="FFEFE5D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2" applyNumberFormat="0" applyAlignment="0" applyProtection="0"/>
    <xf numFmtId="0" fontId="7" fillId="18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10" fillId="8" borderId="2" applyNumberFormat="0" applyAlignment="0" applyProtection="0"/>
    <xf numFmtId="0" fontId="11" fillId="0" borderId="0">
      <alignment vertical="top"/>
    </xf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30" borderId="0"/>
    <xf numFmtId="0" fontId="3" fillId="30" borderId="0"/>
    <xf numFmtId="0" fontId="3" fillId="31" borderId="0"/>
    <xf numFmtId="0" fontId="3" fillId="31" borderId="0"/>
    <xf numFmtId="0" fontId="3" fillId="26" borderId="0"/>
    <xf numFmtId="0" fontId="3" fillId="26" borderId="0"/>
    <xf numFmtId="0" fontId="3" fillId="29" borderId="0"/>
    <xf numFmtId="0" fontId="3" fillId="29" borderId="0"/>
    <xf numFmtId="0" fontId="3" fillId="32" borderId="0"/>
    <xf numFmtId="0" fontId="3" fillId="32" borderId="0"/>
    <xf numFmtId="0" fontId="4" fillId="33" borderId="0"/>
    <xf numFmtId="0" fontId="4" fillId="33" borderId="0"/>
    <xf numFmtId="0" fontId="4" fillId="30" borderId="0"/>
    <xf numFmtId="0" fontId="4" fillId="30" borderId="0"/>
    <xf numFmtId="0" fontId="4" fillId="31" borderId="0"/>
    <xf numFmtId="0" fontId="4" fillId="31" borderId="0"/>
    <xf numFmtId="0" fontId="4" fillId="34" borderId="0"/>
    <xf numFmtId="0" fontId="4" fillId="34" borderId="0"/>
    <xf numFmtId="0" fontId="4" fillId="35" borderId="0"/>
    <xf numFmtId="0" fontId="4" fillId="35" borderId="0"/>
    <xf numFmtId="0" fontId="4" fillId="36" borderId="0"/>
    <xf numFmtId="0" fontId="4" fillId="36" borderId="0"/>
    <xf numFmtId="0" fontId="4" fillId="37" borderId="0"/>
    <xf numFmtId="0" fontId="4" fillId="37" borderId="0"/>
    <xf numFmtId="0" fontId="4" fillId="38" borderId="0"/>
    <xf numFmtId="0" fontId="4" fillId="38" borderId="0"/>
    <xf numFmtId="0" fontId="4" fillId="39" borderId="0"/>
    <xf numFmtId="0" fontId="4" fillId="39" borderId="0"/>
    <xf numFmtId="0" fontId="4" fillId="34" borderId="0"/>
    <xf numFmtId="0" fontId="4" fillId="34" borderId="0"/>
    <xf numFmtId="0" fontId="4" fillId="35" borderId="0"/>
    <xf numFmtId="0" fontId="4" fillId="35" borderId="0"/>
    <xf numFmtId="0" fontId="4" fillId="40" borderId="0"/>
    <xf numFmtId="0" fontId="4" fillId="40" borderId="0"/>
    <xf numFmtId="0" fontId="12" fillId="24" borderId="0"/>
    <xf numFmtId="0" fontId="12" fillId="24" borderId="0"/>
    <xf numFmtId="0" fontId="6" fillId="41" borderId="2"/>
    <xf numFmtId="0" fontId="6" fillId="41" borderId="2"/>
    <xf numFmtId="0" fontId="7" fillId="42" borderId="3"/>
    <xf numFmtId="0" fontId="7" fillId="42" borderId="3"/>
    <xf numFmtId="0" fontId="2" fillId="0" borderId="0"/>
    <xf numFmtId="168" fontId="2" fillId="0" borderId="0"/>
    <xf numFmtId="169" fontId="2" fillId="0" borderId="0"/>
    <xf numFmtId="170" fontId="3" fillId="0" borderId="0"/>
    <xf numFmtId="0" fontId="13" fillId="0" borderId="0"/>
    <xf numFmtId="0" fontId="13" fillId="0" borderId="0"/>
    <xf numFmtId="0" fontId="5" fillId="25" borderId="0"/>
    <xf numFmtId="0" fontId="5" fillId="25" borderId="0"/>
    <xf numFmtId="0" fontId="14" fillId="0" borderId="5"/>
    <xf numFmtId="0" fontId="14" fillId="0" borderId="5"/>
    <xf numFmtId="0" fontId="15" fillId="0" borderId="6"/>
    <xf numFmtId="0" fontId="15" fillId="0" borderId="6"/>
    <xf numFmtId="0" fontId="9" fillId="0" borderId="7"/>
    <xf numFmtId="0" fontId="9" fillId="0" borderId="7"/>
    <xf numFmtId="0" fontId="9" fillId="0" borderId="0"/>
    <xf numFmtId="0" fontId="9" fillId="0" borderId="0"/>
    <xf numFmtId="0" fontId="10" fillId="28" borderId="2"/>
    <xf numFmtId="0" fontId="10" fillId="28" borderId="2"/>
    <xf numFmtId="0" fontId="8" fillId="0" borderId="4"/>
    <xf numFmtId="0" fontId="8" fillId="0" borderId="4"/>
    <xf numFmtId="0" fontId="16" fillId="43" borderId="0"/>
    <xf numFmtId="0" fontId="16" fillId="43" borderId="0"/>
    <xf numFmtId="0" fontId="2" fillId="0" borderId="0"/>
    <xf numFmtId="0" fontId="3" fillId="0" borderId="0"/>
    <xf numFmtId="0" fontId="2" fillId="44" borderId="8"/>
    <xf numFmtId="0" fontId="17" fillId="41" borderId="9"/>
    <xf numFmtId="0" fontId="17" fillId="41" borderId="9"/>
    <xf numFmtId="0" fontId="18" fillId="0" borderId="0"/>
    <xf numFmtId="0" fontId="18" fillId="0" borderId="0"/>
    <xf numFmtId="0" fontId="19" fillId="0" borderId="10"/>
    <xf numFmtId="0" fontId="19" fillId="0" borderId="1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/>
    <xf numFmtId="43" fontId="2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6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46" borderId="8" applyNumberFormat="0" applyFont="0" applyAlignment="0" applyProtection="0"/>
    <xf numFmtId="0" fontId="3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17" borderId="9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/>
    <xf numFmtId="0" fontId="3" fillId="0" borderId="0"/>
    <xf numFmtId="171" fontId="2" fillId="0" borderId="0" applyFont="0" applyFill="0" applyBorder="0" applyAlignment="0" applyProtection="0"/>
    <xf numFmtId="44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2" fillId="0" borderId="0" applyFill="0" applyBorder="0" applyAlignment="0" applyProtection="0"/>
  </cellStyleXfs>
  <cellXfs count="119">
    <xf numFmtId="0" fontId="0" fillId="0" borderId="0" xfId="0"/>
    <xf numFmtId="0" fontId="25" fillId="0" borderId="0" xfId="0" applyFont="1"/>
    <xf numFmtId="0" fontId="24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right" vertical="center" wrapText="1" indent="1"/>
    </xf>
    <xf numFmtId="164" fontId="28" fillId="0" borderId="0" xfId="1" applyNumberFormat="1" applyFont="1" applyBorder="1" applyAlignment="1">
      <alignment horizontal="right" vertical="center" wrapText="1" indent="1"/>
    </xf>
    <xf numFmtId="165" fontId="28" fillId="0" borderId="0" xfId="1" applyNumberFormat="1" applyFont="1" applyFill="1" applyBorder="1" applyAlignment="1">
      <alignment horizontal="right" vertical="center" wrapText="1" indent="1"/>
    </xf>
    <xf numFmtId="164" fontId="28" fillId="0" borderId="0" xfId="1" applyNumberFormat="1" applyFont="1" applyFill="1" applyBorder="1" applyAlignment="1">
      <alignment horizontal="right" vertical="center" wrapText="1" indent="1"/>
    </xf>
    <xf numFmtId="0" fontId="29" fillId="0" borderId="0" xfId="0" applyFont="1" applyAlignment="1">
      <alignment vertical="center"/>
    </xf>
    <xf numFmtId="43" fontId="27" fillId="0" borderId="0" xfId="1" applyFont="1"/>
    <xf numFmtId="0" fontId="31" fillId="48" borderId="11" xfId="0" applyFont="1" applyFill="1" applyBorder="1" applyAlignment="1">
      <alignment horizontal="center" vertical="center" wrapText="1"/>
    </xf>
    <xf numFmtId="0" fontId="31" fillId="48" borderId="0" xfId="0" applyFont="1" applyFill="1" applyAlignment="1">
      <alignment horizontal="center" vertical="center" wrapText="1"/>
    </xf>
    <xf numFmtId="0" fontId="33" fillId="49" borderId="17" xfId="0" applyFont="1" applyFill="1" applyBorder="1" applyAlignment="1">
      <alignment horizontal="center" vertical="center" wrapText="1"/>
    </xf>
    <xf numFmtId="0" fontId="34" fillId="0" borderId="0" xfId="0" applyFont="1"/>
    <xf numFmtId="0" fontId="32" fillId="0" borderId="0" xfId="0" applyFont="1"/>
    <xf numFmtId="0" fontId="35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35" fillId="0" borderId="0" xfId="1" applyNumberFormat="1" applyFont="1" applyFill="1" applyBorder="1" applyAlignment="1">
      <alignment horizontal="right" vertical="center" wrapText="1" indent="1"/>
    </xf>
    <xf numFmtId="43" fontId="35" fillId="0" borderId="0" xfId="1" applyFont="1"/>
    <xf numFmtId="0" fontId="40" fillId="48" borderId="0" xfId="0" applyFont="1" applyFill="1" applyAlignment="1">
      <alignment horizontal="center" vertical="center" wrapText="1"/>
    </xf>
    <xf numFmtId="0" fontId="40" fillId="48" borderId="0" xfId="0" applyFont="1" applyFill="1" applyAlignment="1">
      <alignment horizontal="right" vertical="center" wrapText="1" indent="1"/>
    </xf>
    <xf numFmtId="165" fontId="40" fillId="48" borderId="0" xfId="0" applyNumberFormat="1" applyFont="1" applyFill="1" applyAlignment="1">
      <alignment horizontal="right" vertical="center" wrapText="1" indent="1"/>
    </xf>
    <xf numFmtId="0" fontId="43" fillId="47" borderId="0" xfId="0" applyFont="1" applyFill="1" applyAlignment="1" applyProtection="1">
      <alignment horizontal="center" vertical="center"/>
      <protection locked="0"/>
    </xf>
    <xf numFmtId="43" fontId="43" fillId="47" borderId="0" xfId="1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 applyProtection="1">
      <alignment horizontal="center" vertical="center"/>
      <protection locked="0"/>
    </xf>
    <xf numFmtId="43" fontId="42" fillId="0" borderId="0" xfId="1" applyFont="1" applyFill="1" applyBorder="1" applyAlignment="1" applyProtection="1">
      <alignment horizontal="center" vertical="center"/>
    </xf>
    <xf numFmtId="43" fontId="42" fillId="0" borderId="0" xfId="1" applyFont="1" applyFill="1" applyBorder="1" applyAlignment="1" applyProtection="1">
      <alignment vertical="center"/>
      <protection locked="0"/>
    </xf>
    <xf numFmtId="0" fontId="34" fillId="0" borderId="0" xfId="0" applyFont="1" applyAlignment="1">
      <alignment horizontal="left"/>
    </xf>
    <xf numFmtId="43" fontId="34" fillId="0" borderId="0" xfId="1" applyFont="1"/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7" fillId="0" borderId="0" xfId="0" applyFont="1"/>
    <xf numFmtId="14" fontId="49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175" fontId="45" fillId="0" borderId="0" xfId="0" applyNumberFormat="1" applyFont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0" fontId="45" fillId="0" borderId="0" xfId="0" applyFont="1" applyAlignment="1" applyProtection="1">
      <alignment horizontal="center" vertical="center"/>
      <protection locked="0"/>
    </xf>
    <xf numFmtId="175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43" fontId="45" fillId="0" borderId="0" xfId="1" applyFont="1" applyFill="1" applyBorder="1" applyAlignment="1" applyProtection="1">
      <alignment vertical="center"/>
      <protection locked="0"/>
    </xf>
    <xf numFmtId="14" fontId="45" fillId="0" borderId="0" xfId="282" applyNumberFormat="1" applyFont="1" applyFill="1" applyBorder="1" applyAlignment="1" applyProtection="1">
      <alignment horizontal="center" vertical="center"/>
      <protection locked="0"/>
    </xf>
    <xf numFmtId="14" fontId="45" fillId="0" borderId="0" xfId="282" applyNumberFormat="1" applyFont="1" applyFill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43" fontId="34" fillId="0" borderId="0" xfId="1" applyFont="1" applyFill="1"/>
    <xf numFmtId="43" fontId="42" fillId="47" borderId="18" xfId="1" applyFont="1" applyFill="1" applyBorder="1" applyAlignment="1" applyProtection="1">
      <alignment vertical="center"/>
      <protection locked="0"/>
    </xf>
    <xf numFmtId="0" fontId="31" fillId="48" borderId="19" xfId="0" applyFont="1" applyFill="1" applyBorder="1" applyAlignment="1">
      <alignment horizontal="center" vertical="center" wrapText="1"/>
    </xf>
    <xf numFmtId="43" fontId="24" fillId="0" borderId="0" xfId="1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43" fontId="45" fillId="0" borderId="0" xfId="1" applyFont="1" applyFill="1" applyAlignment="1" applyProtection="1">
      <alignment vertical="center"/>
      <protection locked="0"/>
    </xf>
    <xf numFmtId="14" fontId="41" fillId="0" borderId="0" xfId="0" applyNumberFormat="1" applyFont="1" applyAlignment="1" applyProtection="1">
      <alignment horizontal="left" vertical="center" wrapText="1"/>
      <protection locked="0"/>
    </xf>
    <xf numFmtId="14" fontId="31" fillId="48" borderId="11" xfId="0" applyNumberFormat="1" applyFont="1" applyFill="1" applyBorder="1" applyAlignment="1">
      <alignment horizontal="center" vertical="center" wrapText="1"/>
    </xf>
    <xf numFmtId="14" fontId="34" fillId="0" borderId="0" xfId="0" applyNumberFormat="1" applyFont="1"/>
    <xf numFmtId="0" fontId="52" fillId="0" borderId="0" xfId="0" applyFont="1" applyAlignment="1">
      <alignment horizontal="right" vertical="center" wrapText="1" indent="1"/>
    </xf>
    <xf numFmtId="165" fontId="52" fillId="0" borderId="0" xfId="1" applyNumberFormat="1" applyFont="1" applyFill="1" applyBorder="1" applyAlignment="1">
      <alignment horizontal="right" vertical="center" wrapText="1" indent="1"/>
    </xf>
    <xf numFmtId="0" fontId="52" fillId="50" borderId="0" xfId="0" applyFont="1" applyFill="1" applyAlignment="1">
      <alignment horizontal="right" vertical="center" wrapText="1" indent="1"/>
    </xf>
    <xf numFmtId="165" fontId="52" fillId="50" borderId="0" xfId="1" applyNumberFormat="1" applyFont="1" applyFill="1" applyBorder="1" applyAlignment="1">
      <alignment horizontal="right" vertical="center" wrapText="1" indent="1"/>
    </xf>
    <xf numFmtId="0" fontId="31" fillId="48" borderId="17" xfId="0" applyFont="1" applyFill="1" applyBorder="1" applyAlignment="1">
      <alignment horizontal="center" vertical="center" wrapText="1"/>
    </xf>
    <xf numFmtId="165" fontId="40" fillId="48" borderId="0" xfId="1" applyNumberFormat="1" applyFont="1" applyFill="1" applyBorder="1" applyAlignment="1">
      <alignment horizontal="right" vertical="center" wrapText="1" indent="1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3" fontId="34" fillId="0" borderId="0" xfId="1" applyFont="1" applyFill="1" applyBorder="1" applyAlignment="1">
      <alignment vertical="center"/>
    </xf>
    <xf numFmtId="14" fontId="34" fillId="0" borderId="0" xfId="1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 vertical="center"/>
    </xf>
    <xf numFmtId="43" fontId="34" fillId="0" borderId="0" xfId="1" applyFont="1" applyBorder="1" applyAlignment="1">
      <alignment vertical="center"/>
    </xf>
    <xf numFmtId="14" fontId="34" fillId="0" borderId="0" xfId="0" applyNumberFormat="1" applyFont="1" applyAlignment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42" fillId="0" borderId="0" xfId="0" applyFont="1" applyAlignment="1" applyProtection="1">
      <alignment vertical="center"/>
      <protection locked="0"/>
    </xf>
    <xf numFmtId="14" fontId="41" fillId="0" borderId="0" xfId="0" applyNumberFormat="1" applyFont="1" applyAlignment="1" applyProtection="1">
      <alignment horizontal="center" vertical="center" wrapText="1"/>
      <protection locked="0"/>
    </xf>
    <xf numFmtId="14" fontId="34" fillId="0" borderId="0" xfId="0" applyNumberFormat="1" applyFont="1" applyAlignment="1">
      <alignment horizontal="center"/>
    </xf>
    <xf numFmtId="0" fontId="41" fillId="0" borderId="0" xfId="0" applyFont="1" applyAlignment="1" applyProtection="1">
      <alignment horizontal="center" vertical="center" wrapText="1"/>
      <protection locked="0"/>
    </xf>
    <xf numFmtId="176" fontId="34" fillId="0" borderId="0" xfId="0" applyNumberFormat="1" applyFont="1" applyAlignment="1">
      <alignment horizontal="left" vertical="center"/>
    </xf>
    <xf numFmtId="14" fontId="37" fillId="0" borderId="0" xfId="0" applyNumberFormat="1" applyFont="1"/>
    <xf numFmtId="43" fontId="34" fillId="0" borderId="0" xfId="1" applyFont="1" applyFill="1" applyBorder="1" applyAlignment="1">
      <alignment horizontal="left" vertical="center"/>
    </xf>
    <xf numFmtId="177" fontId="34" fillId="0" borderId="0" xfId="0" applyNumberFormat="1" applyFont="1" applyAlignment="1">
      <alignment horizontal="center" vertical="center"/>
    </xf>
    <xf numFmtId="175" fontId="34" fillId="0" borderId="0" xfId="1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50" borderId="0" xfId="0" applyFont="1" applyFill="1" applyAlignment="1">
      <alignment horizontal="center" vertical="center" wrapText="1"/>
    </xf>
    <xf numFmtId="14" fontId="54" fillId="0" borderId="0" xfId="0" applyNumberFormat="1" applyFont="1" applyAlignment="1" applyProtection="1">
      <alignment horizontal="center" vertical="center"/>
      <protection locked="0"/>
    </xf>
    <xf numFmtId="43" fontId="31" fillId="48" borderId="0" xfId="1" applyFont="1" applyFill="1" applyAlignment="1">
      <alignment horizontal="center" vertical="center" wrapText="1"/>
    </xf>
    <xf numFmtId="43" fontId="34" fillId="0" borderId="0" xfId="1" applyFont="1" applyAlignment="1">
      <alignment horizontal="left" vertical="center"/>
    </xf>
    <xf numFmtId="43" fontId="34" fillId="0" borderId="0" xfId="1" applyFont="1" applyAlignment="1">
      <alignment vertical="center"/>
    </xf>
    <xf numFmtId="43" fontId="34" fillId="0" borderId="0" xfId="1" applyFont="1" applyFill="1" applyBorder="1" applyAlignment="1">
      <alignment horizontal="right" vertical="center"/>
    </xf>
    <xf numFmtId="43" fontId="34" fillId="0" borderId="0" xfId="1" applyFont="1" applyAlignment="1">
      <alignment horizontal="right" vertical="center"/>
    </xf>
    <xf numFmtId="0" fontId="33" fillId="49" borderId="14" xfId="0" applyFont="1" applyFill="1" applyBorder="1" applyAlignment="1">
      <alignment horizontal="center" vertical="center" wrapText="1"/>
    </xf>
    <xf numFmtId="0" fontId="33" fillId="49" borderId="15" xfId="0" applyFont="1" applyFill="1" applyBorder="1" applyAlignment="1">
      <alignment horizontal="center" vertical="center" wrapText="1"/>
    </xf>
    <xf numFmtId="0" fontId="31" fillId="48" borderId="16" xfId="0" applyFont="1" applyFill="1" applyBorder="1" applyAlignment="1">
      <alignment horizontal="center" vertical="center" wrapText="1"/>
    </xf>
    <xf numFmtId="0" fontId="33" fillId="49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justify" vertical="center" wrapText="1"/>
    </xf>
    <xf numFmtId="0" fontId="34" fillId="0" borderId="12" xfId="0" applyFont="1" applyBorder="1" applyAlignment="1">
      <alignment horizontal="right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43" fontId="42" fillId="47" borderId="18" xfId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left" vertical="center" wrapText="1"/>
    </xf>
    <xf numFmtId="43" fontId="42" fillId="47" borderId="0" xfId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175" fontId="45" fillId="0" borderId="0" xfId="0" applyNumberFormat="1" applyFont="1" applyFill="1" applyAlignment="1" applyProtection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176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175" fontId="45" fillId="0" borderId="0" xfId="0" applyNumberFormat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5" fillId="0" borderId="0" xfId="0" applyNumberFormat="1" applyFont="1" applyFill="1" applyAlignment="1" applyProtection="1">
      <alignment horizontal="left" vertical="center"/>
      <protection locked="0"/>
    </xf>
    <xf numFmtId="0" fontId="45" fillId="0" borderId="0" xfId="0" applyNumberFormat="1" applyFont="1" applyFill="1" applyAlignment="1" applyProtection="1">
      <alignment horizontal="center" vertical="center"/>
      <protection locked="0"/>
    </xf>
    <xf numFmtId="0" fontId="34" fillId="0" borderId="0" xfId="0" applyFont="1" applyFill="1"/>
  </cellXfs>
  <cellStyles count="311">
    <cellStyle name="_x000b_À_x000d__x0014__x0016_À_x0018__x001a_À_x001d_" xfId="2" xr:uid="{00000000-0005-0000-0000-000000000000}"/>
    <cellStyle name="_x000b_À_x000d__x0014__x0016_À_x0018__x001a_À_x001d_ 2" xfId="3" xr:uid="{00000000-0005-0000-0000-000001000000}"/>
    <cellStyle name="_x000b_À_x000d__x0014__x0016_À_x0018__x001a_À_x001d__VV" xfId="4" xr:uid="{00000000-0005-0000-0000-000002000000}"/>
    <cellStyle name="20% - Énfasis1 2" xfId="5" xr:uid="{00000000-0005-0000-0000-000003000000}"/>
    <cellStyle name="20% - Énfasis2 2" xfId="6" xr:uid="{00000000-0005-0000-0000-000004000000}"/>
    <cellStyle name="20% - Énfasis3 2" xfId="7" xr:uid="{00000000-0005-0000-0000-000005000000}"/>
    <cellStyle name="20% - Énfasis4 2" xfId="8" xr:uid="{00000000-0005-0000-0000-000006000000}"/>
    <cellStyle name="20% - Énfasis5 2" xfId="9" xr:uid="{00000000-0005-0000-0000-000007000000}"/>
    <cellStyle name="20% - Énfasis6 2" xfId="10" xr:uid="{00000000-0005-0000-0000-000008000000}"/>
    <cellStyle name="40% - Énfasis1 2" xfId="11" xr:uid="{00000000-0005-0000-0000-000009000000}"/>
    <cellStyle name="40% - Énfasis2 2" xfId="12" xr:uid="{00000000-0005-0000-0000-00000A000000}"/>
    <cellStyle name="40% - Énfasis3 2" xfId="13" xr:uid="{00000000-0005-0000-0000-00000B000000}"/>
    <cellStyle name="40% - Énfasis4 2" xfId="14" xr:uid="{00000000-0005-0000-0000-00000C000000}"/>
    <cellStyle name="40% - Énfasis5 2" xfId="15" xr:uid="{00000000-0005-0000-0000-00000D000000}"/>
    <cellStyle name="40% - Énfasis6 2" xfId="16" xr:uid="{00000000-0005-0000-0000-00000E000000}"/>
    <cellStyle name="60% - Énfasis1 2" xfId="17" xr:uid="{00000000-0005-0000-0000-00000F000000}"/>
    <cellStyle name="60% - Énfasis2 2" xfId="18" xr:uid="{00000000-0005-0000-0000-000010000000}"/>
    <cellStyle name="60% - Énfasis3 2" xfId="19" xr:uid="{00000000-0005-0000-0000-000011000000}"/>
    <cellStyle name="60% - Énfasis4 2" xfId="20" xr:uid="{00000000-0005-0000-0000-000012000000}"/>
    <cellStyle name="60% - Énfasis5 2" xfId="21" xr:uid="{00000000-0005-0000-0000-000013000000}"/>
    <cellStyle name="60% - Énfasis6 2" xfId="22" xr:uid="{00000000-0005-0000-0000-000014000000}"/>
    <cellStyle name="Buena 2" xfId="23" xr:uid="{00000000-0005-0000-0000-000015000000}"/>
    <cellStyle name="Cálculo 2" xfId="24" xr:uid="{00000000-0005-0000-0000-000016000000}"/>
    <cellStyle name="Celda de comprobación 2" xfId="25" xr:uid="{00000000-0005-0000-0000-000017000000}"/>
    <cellStyle name="Celda vinculada 2" xfId="26" xr:uid="{00000000-0005-0000-0000-000018000000}"/>
    <cellStyle name="Default" xfId="283" xr:uid="{00000000-0005-0000-0000-000019000000}"/>
    <cellStyle name="Encabezado 4 2" xfId="27" xr:uid="{00000000-0005-0000-0000-00001A000000}"/>
    <cellStyle name="Énfasis1 2" xfId="28" xr:uid="{00000000-0005-0000-0000-00001B000000}"/>
    <cellStyle name="Énfasis2 2" xfId="29" xr:uid="{00000000-0005-0000-0000-00001C000000}"/>
    <cellStyle name="Énfasis3 2" xfId="30" xr:uid="{00000000-0005-0000-0000-00001D000000}"/>
    <cellStyle name="Énfasis4 2" xfId="31" xr:uid="{00000000-0005-0000-0000-00001E000000}"/>
    <cellStyle name="Énfasis5 2" xfId="32" xr:uid="{00000000-0005-0000-0000-00001F000000}"/>
    <cellStyle name="Énfasis6 2" xfId="33" xr:uid="{00000000-0005-0000-0000-000020000000}"/>
    <cellStyle name="Entrada 2" xfId="34" xr:uid="{00000000-0005-0000-0000-000021000000}"/>
    <cellStyle name="Estilo 1" xfId="35" xr:uid="{00000000-0005-0000-0000-000022000000}"/>
    <cellStyle name="Estilo 1 2" xfId="284" xr:uid="{00000000-0005-0000-0000-000023000000}"/>
    <cellStyle name="Euro" xfId="36" xr:uid="{00000000-0005-0000-0000-000024000000}"/>
    <cellStyle name="Euro 2" xfId="37" xr:uid="{00000000-0005-0000-0000-000025000000}"/>
    <cellStyle name="Euro 2 2" xfId="38" xr:uid="{00000000-0005-0000-0000-000026000000}"/>
    <cellStyle name="Euro 3" xfId="39" xr:uid="{00000000-0005-0000-0000-000027000000}"/>
    <cellStyle name="Excel Built-in 20% - Accent1" xfId="40" xr:uid="{00000000-0005-0000-0000-000028000000}"/>
    <cellStyle name="Excel Built-in 20% - Accent1 2" xfId="41" xr:uid="{00000000-0005-0000-0000-000029000000}"/>
    <cellStyle name="Excel Built-in 20% - Accent2" xfId="42" xr:uid="{00000000-0005-0000-0000-00002A000000}"/>
    <cellStyle name="Excel Built-in 20% - Accent2 2" xfId="43" xr:uid="{00000000-0005-0000-0000-00002B000000}"/>
    <cellStyle name="Excel Built-in 20% - Accent3" xfId="44" xr:uid="{00000000-0005-0000-0000-00002C000000}"/>
    <cellStyle name="Excel Built-in 20% - Accent3 2" xfId="45" xr:uid="{00000000-0005-0000-0000-00002D000000}"/>
    <cellStyle name="Excel Built-in 20% - Accent4" xfId="46" xr:uid="{00000000-0005-0000-0000-00002E000000}"/>
    <cellStyle name="Excel Built-in 20% - Accent4 2" xfId="47" xr:uid="{00000000-0005-0000-0000-00002F000000}"/>
    <cellStyle name="Excel Built-in 20% - Accent5" xfId="48" xr:uid="{00000000-0005-0000-0000-000030000000}"/>
    <cellStyle name="Excel Built-in 20% - Accent5 2" xfId="49" xr:uid="{00000000-0005-0000-0000-000031000000}"/>
    <cellStyle name="Excel Built-in 20% - Accent6" xfId="50" xr:uid="{00000000-0005-0000-0000-000032000000}"/>
    <cellStyle name="Excel Built-in 20% - Accent6 2" xfId="51" xr:uid="{00000000-0005-0000-0000-000033000000}"/>
    <cellStyle name="Excel Built-in 40% - Accent1" xfId="52" xr:uid="{00000000-0005-0000-0000-000034000000}"/>
    <cellStyle name="Excel Built-in 40% - Accent1 2" xfId="53" xr:uid="{00000000-0005-0000-0000-000035000000}"/>
    <cellStyle name="Excel Built-in 40% - Accent2" xfId="54" xr:uid="{00000000-0005-0000-0000-000036000000}"/>
    <cellStyle name="Excel Built-in 40% - Accent2 2" xfId="55" xr:uid="{00000000-0005-0000-0000-000037000000}"/>
    <cellStyle name="Excel Built-in 40% - Accent3" xfId="56" xr:uid="{00000000-0005-0000-0000-000038000000}"/>
    <cellStyle name="Excel Built-in 40% - Accent3 2" xfId="57" xr:uid="{00000000-0005-0000-0000-000039000000}"/>
    <cellStyle name="Excel Built-in 40% - Accent4" xfId="58" xr:uid="{00000000-0005-0000-0000-00003A000000}"/>
    <cellStyle name="Excel Built-in 40% - Accent4 2" xfId="59" xr:uid="{00000000-0005-0000-0000-00003B000000}"/>
    <cellStyle name="Excel Built-in 40% - Accent5" xfId="60" xr:uid="{00000000-0005-0000-0000-00003C000000}"/>
    <cellStyle name="Excel Built-in 40% - Accent5 2" xfId="61" xr:uid="{00000000-0005-0000-0000-00003D000000}"/>
    <cellStyle name="Excel Built-in 40% - Accent6" xfId="62" xr:uid="{00000000-0005-0000-0000-00003E000000}"/>
    <cellStyle name="Excel Built-in 40% - Accent6 2" xfId="63" xr:uid="{00000000-0005-0000-0000-00003F000000}"/>
    <cellStyle name="Excel Built-in 60% - Accent1" xfId="64" xr:uid="{00000000-0005-0000-0000-000040000000}"/>
    <cellStyle name="Excel Built-in 60% - Accent1 2" xfId="65" xr:uid="{00000000-0005-0000-0000-000041000000}"/>
    <cellStyle name="Excel Built-in 60% - Accent2" xfId="66" xr:uid="{00000000-0005-0000-0000-000042000000}"/>
    <cellStyle name="Excel Built-in 60% - Accent2 2" xfId="67" xr:uid="{00000000-0005-0000-0000-000043000000}"/>
    <cellStyle name="Excel Built-in 60% - Accent3" xfId="68" xr:uid="{00000000-0005-0000-0000-000044000000}"/>
    <cellStyle name="Excel Built-in 60% - Accent3 2" xfId="69" xr:uid="{00000000-0005-0000-0000-000045000000}"/>
    <cellStyle name="Excel Built-in 60% - Accent4" xfId="70" xr:uid="{00000000-0005-0000-0000-000046000000}"/>
    <cellStyle name="Excel Built-in 60% - Accent4 2" xfId="71" xr:uid="{00000000-0005-0000-0000-000047000000}"/>
    <cellStyle name="Excel Built-in 60% - Accent5" xfId="72" xr:uid="{00000000-0005-0000-0000-000048000000}"/>
    <cellStyle name="Excel Built-in 60% - Accent5 2" xfId="73" xr:uid="{00000000-0005-0000-0000-000049000000}"/>
    <cellStyle name="Excel Built-in 60% - Accent6" xfId="74" xr:uid="{00000000-0005-0000-0000-00004A000000}"/>
    <cellStyle name="Excel Built-in 60% - Accent6 2" xfId="75" xr:uid="{00000000-0005-0000-0000-00004B000000}"/>
    <cellStyle name="Excel Built-in Accent1" xfId="76" xr:uid="{00000000-0005-0000-0000-00004C000000}"/>
    <cellStyle name="Excel Built-in Accent1 2" xfId="77" xr:uid="{00000000-0005-0000-0000-00004D000000}"/>
    <cellStyle name="Excel Built-in Accent2" xfId="78" xr:uid="{00000000-0005-0000-0000-00004E000000}"/>
    <cellStyle name="Excel Built-in Accent2 2" xfId="79" xr:uid="{00000000-0005-0000-0000-00004F000000}"/>
    <cellStyle name="Excel Built-in Accent3" xfId="80" xr:uid="{00000000-0005-0000-0000-000050000000}"/>
    <cellStyle name="Excel Built-in Accent3 2" xfId="81" xr:uid="{00000000-0005-0000-0000-000051000000}"/>
    <cellStyle name="Excel Built-in Accent4" xfId="82" xr:uid="{00000000-0005-0000-0000-000052000000}"/>
    <cellStyle name="Excel Built-in Accent4 2" xfId="83" xr:uid="{00000000-0005-0000-0000-000053000000}"/>
    <cellStyle name="Excel Built-in Accent5" xfId="84" xr:uid="{00000000-0005-0000-0000-000054000000}"/>
    <cellStyle name="Excel Built-in Accent5 2" xfId="85" xr:uid="{00000000-0005-0000-0000-000055000000}"/>
    <cellStyle name="Excel Built-in Accent6" xfId="86" xr:uid="{00000000-0005-0000-0000-000056000000}"/>
    <cellStyle name="Excel Built-in Accent6 2" xfId="87" xr:uid="{00000000-0005-0000-0000-000057000000}"/>
    <cellStyle name="Excel Built-in Bad" xfId="88" xr:uid="{00000000-0005-0000-0000-000058000000}"/>
    <cellStyle name="Excel Built-in Bad 2" xfId="89" xr:uid="{00000000-0005-0000-0000-000059000000}"/>
    <cellStyle name="Excel Built-in Calculation" xfId="90" xr:uid="{00000000-0005-0000-0000-00005A000000}"/>
    <cellStyle name="Excel Built-in Calculation 2" xfId="91" xr:uid="{00000000-0005-0000-0000-00005B000000}"/>
    <cellStyle name="Excel Built-in Check Cell" xfId="92" xr:uid="{00000000-0005-0000-0000-00005C000000}"/>
    <cellStyle name="Excel Built-in Check Cell 2" xfId="93" xr:uid="{00000000-0005-0000-0000-00005D000000}"/>
    <cellStyle name="Excel Built-in Comma" xfId="94" xr:uid="{00000000-0005-0000-0000-00005E000000}"/>
    <cellStyle name="Excel Built-in Comma 2" xfId="95" xr:uid="{00000000-0005-0000-0000-00005F000000}"/>
    <cellStyle name="Excel Built-in Currency" xfId="96" xr:uid="{00000000-0005-0000-0000-000060000000}"/>
    <cellStyle name="Excel Built-in Currency 2" xfId="97" xr:uid="{00000000-0005-0000-0000-000061000000}"/>
    <cellStyle name="Excel Built-in Explanatory Text" xfId="98" xr:uid="{00000000-0005-0000-0000-000062000000}"/>
    <cellStyle name="Excel Built-in Explanatory Text 2" xfId="99" xr:uid="{00000000-0005-0000-0000-000063000000}"/>
    <cellStyle name="Excel Built-in Good" xfId="100" xr:uid="{00000000-0005-0000-0000-000064000000}"/>
    <cellStyle name="Excel Built-in Good 2" xfId="101" xr:uid="{00000000-0005-0000-0000-000065000000}"/>
    <cellStyle name="Excel Built-in Heading 1" xfId="102" xr:uid="{00000000-0005-0000-0000-000066000000}"/>
    <cellStyle name="Excel Built-in Heading 1 2" xfId="103" xr:uid="{00000000-0005-0000-0000-000067000000}"/>
    <cellStyle name="Excel Built-in Heading 2" xfId="104" xr:uid="{00000000-0005-0000-0000-000068000000}"/>
    <cellStyle name="Excel Built-in Heading 2 2" xfId="105" xr:uid="{00000000-0005-0000-0000-000069000000}"/>
    <cellStyle name="Excel Built-in Heading 3" xfId="106" xr:uid="{00000000-0005-0000-0000-00006A000000}"/>
    <cellStyle name="Excel Built-in Heading 3 2" xfId="107" xr:uid="{00000000-0005-0000-0000-00006B000000}"/>
    <cellStyle name="Excel Built-in Heading 4" xfId="108" xr:uid="{00000000-0005-0000-0000-00006C000000}"/>
    <cellStyle name="Excel Built-in Heading 4 2" xfId="109" xr:uid="{00000000-0005-0000-0000-00006D000000}"/>
    <cellStyle name="Excel Built-in Input" xfId="110" xr:uid="{00000000-0005-0000-0000-00006E000000}"/>
    <cellStyle name="Excel Built-in Input 2" xfId="111" xr:uid="{00000000-0005-0000-0000-00006F000000}"/>
    <cellStyle name="Excel Built-in Linked Cell" xfId="112" xr:uid="{00000000-0005-0000-0000-000070000000}"/>
    <cellStyle name="Excel Built-in Linked Cell 2" xfId="113" xr:uid="{00000000-0005-0000-0000-000071000000}"/>
    <cellStyle name="Excel Built-in Neutral" xfId="114" xr:uid="{00000000-0005-0000-0000-000072000000}"/>
    <cellStyle name="Excel Built-in Neutral 2" xfId="115" xr:uid="{00000000-0005-0000-0000-000073000000}"/>
    <cellStyle name="Excel Built-in Normal" xfId="116" xr:uid="{00000000-0005-0000-0000-000074000000}"/>
    <cellStyle name="Excel Built-in Normal 1" xfId="285" xr:uid="{00000000-0005-0000-0000-000075000000}"/>
    <cellStyle name="Excel Built-in Normal 2" xfId="117" xr:uid="{00000000-0005-0000-0000-000076000000}"/>
    <cellStyle name="Excel Built-in Note" xfId="118" xr:uid="{00000000-0005-0000-0000-000077000000}"/>
    <cellStyle name="Excel Built-in Output" xfId="119" xr:uid="{00000000-0005-0000-0000-000078000000}"/>
    <cellStyle name="Excel Built-in Output 2" xfId="120" xr:uid="{00000000-0005-0000-0000-000079000000}"/>
    <cellStyle name="Excel Built-in Title" xfId="121" xr:uid="{00000000-0005-0000-0000-00007A000000}"/>
    <cellStyle name="Excel Built-in Title 2" xfId="122" xr:uid="{00000000-0005-0000-0000-00007B000000}"/>
    <cellStyle name="Excel Built-in Total" xfId="123" xr:uid="{00000000-0005-0000-0000-00007C000000}"/>
    <cellStyle name="Excel Built-in Total 2" xfId="124" xr:uid="{00000000-0005-0000-0000-00007D000000}"/>
    <cellStyle name="Excel Built-in Warning Text" xfId="125" xr:uid="{00000000-0005-0000-0000-00007E000000}"/>
    <cellStyle name="Excel Built-in Warning Text 2" xfId="126" xr:uid="{00000000-0005-0000-0000-00007F000000}"/>
    <cellStyle name="Hipervínculo 2" xfId="127" xr:uid="{00000000-0005-0000-0000-000080000000}"/>
    <cellStyle name="Incorrecto 2" xfId="128" xr:uid="{00000000-0005-0000-0000-000081000000}"/>
    <cellStyle name="Millares" xfId="1" builtinId="3"/>
    <cellStyle name="Millares 10" xfId="129" xr:uid="{00000000-0005-0000-0000-000083000000}"/>
    <cellStyle name="Millares 2" xfId="130" xr:uid="{00000000-0005-0000-0000-000084000000}"/>
    <cellStyle name="Millares 2 2" xfId="131" xr:uid="{00000000-0005-0000-0000-000085000000}"/>
    <cellStyle name="Millares 2 2 2" xfId="132" xr:uid="{00000000-0005-0000-0000-000086000000}"/>
    <cellStyle name="Millares 2 2 2 2" xfId="133" xr:uid="{00000000-0005-0000-0000-000087000000}"/>
    <cellStyle name="Millares 2 2 2 3" xfId="286" xr:uid="{00000000-0005-0000-0000-000088000000}"/>
    <cellStyle name="Millares 2 3" xfId="134" xr:uid="{00000000-0005-0000-0000-000089000000}"/>
    <cellStyle name="Millares 2 4" xfId="135" xr:uid="{00000000-0005-0000-0000-00008A000000}"/>
    <cellStyle name="Millares 2 5" xfId="136" xr:uid="{00000000-0005-0000-0000-00008B000000}"/>
    <cellStyle name="Millares 2 6" xfId="279" xr:uid="{00000000-0005-0000-0000-00008C000000}"/>
    <cellStyle name="Millares 3" xfId="137" xr:uid="{00000000-0005-0000-0000-00008D000000}"/>
    <cellStyle name="Millares 3 2" xfId="138" xr:uid="{00000000-0005-0000-0000-00008E000000}"/>
    <cellStyle name="Millares 3 2 2" xfId="139" xr:uid="{00000000-0005-0000-0000-00008F000000}"/>
    <cellStyle name="Millares 3 2 2 2" xfId="140" xr:uid="{00000000-0005-0000-0000-000090000000}"/>
    <cellStyle name="Millares 3 2 2 2 2" xfId="141" xr:uid="{00000000-0005-0000-0000-000091000000}"/>
    <cellStyle name="Millares 3 2 2 2 2 2" xfId="142" xr:uid="{00000000-0005-0000-0000-000092000000}"/>
    <cellStyle name="Millares 3 2 2 2 2 2 2" xfId="143" xr:uid="{00000000-0005-0000-0000-000093000000}"/>
    <cellStyle name="Millares 3 2 3" xfId="144" xr:uid="{00000000-0005-0000-0000-000094000000}"/>
    <cellStyle name="Millares 3 2 3 2" xfId="145" xr:uid="{00000000-0005-0000-0000-000095000000}"/>
    <cellStyle name="Millares 3 2 3 2 3 2" xfId="146" xr:uid="{00000000-0005-0000-0000-000096000000}"/>
    <cellStyle name="Millares 3 2 3 2 3 2 2" xfId="147" xr:uid="{00000000-0005-0000-0000-000097000000}"/>
    <cellStyle name="Millares 3 2 4" xfId="148" xr:uid="{00000000-0005-0000-0000-000098000000}"/>
    <cellStyle name="Millares 3 3" xfId="149" xr:uid="{00000000-0005-0000-0000-000099000000}"/>
    <cellStyle name="Millares 3 3 2" xfId="150" xr:uid="{00000000-0005-0000-0000-00009A000000}"/>
    <cellStyle name="Millares 3 3 3" xfId="151" xr:uid="{00000000-0005-0000-0000-00009B000000}"/>
    <cellStyle name="Millares 3 4" xfId="152" xr:uid="{00000000-0005-0000-0000-00009C000000}"/>
    <cellStyle name="Millares 3 4 2" xfId="153" xr:uid="{00000000-0005-0000-0000-00009D000000}"/>
    <cellStyle name="Millares 3 5" xfId="280" xr:uid="{00000000-0005-0000-0000-00009E000000}"/>
    <cellStyle name="Millares 4" xfId="154" xr:uid="{00000000-0005-0000-0000-00009F000000}"/>
    <cellStyle name="Millares 4 2" xfId="155" xr:uid="{00000000-0005-0000-0000-0000A0000000}"/>
    <cellStyle name="Millares 4 2 2" xfId="156" xr:uid="{00000000-0005-0000-0000-0000A1000000}"/>
    <cellStyle name="Millares 4 3" xfId="157" xr:uid="{00000000-0005-0000-0000-0000A2000000}"/>
    <cellStyle name="Millares 5" xfId="158" xr:uid="{00000000-0005-0000-0000-0000A3000000}"/>
    <cellStyle name="Millares 5 2" xfId="159" xr:uid="{00000000-0005-0000-0000-0000A4000000}"/>
    <cellStyle name="Millares 5 2 2" xfId="160" xr:uid="{00000000-0005-0000-0000-0000A5000000}"/>
    <cellStyle name="Millares 5 3" xfId="161" xr:uid="{00000000-0005-0000-0000-0000A6000000}"/>
    <cellStyle name="Millares 6" xfId="162" xr:uid="{00000000-0005-0000-0000-0000A7000000}"/>
    <cellStyle name="Millares 7" xfId="163" xr:uid="{00000000-0005-0000-0000-0000A8000000}"/>
    <cellStyle name="Millares 8" xfId="164" xr:uid="{00000000-0005-0000-0000-0000A9000000}"/>
    <cellStyle name="Millares 9" xfId="165" xr:uid="{00000000-0005-0000-0000-0000AA000000}"/>
    <cellStyle name="Moneda" xfId="282" builtinId="4"/>
    <cellStyle name="Moneda 2" xfId="166" xr:uid="{00000000-0005-0000-0000-0000AC000000}"/>
    <cellStyle name="Moneda 2 2" xfId="167" xr:uid="{00000000-0005-0000-0000-0000AD000000}"/>
    <cellStyle name="Moneda 2 2 2" xfId="168" xr:uid="{00000000-0005-0000-0000-0000AE000000}"/>
    <cellStyle name="Moneda 2 2 2 2" xfId="169" xr:uid="{00000000-0005-0000-0000-0000AF000000}"/>
    <cellStyle name="Moneda 2 2 2 2 2" xfId="170" xr:uid="{00000000-0005-0000-0000-0000B0000000}"/>
    <cellStyle name="Moneda 2 3" xfId="171" xr:uid="{00000000-0005-0000-0000-0000B1000000}"/>
    <cellStyle name="Moneda 2 3 2" xfId="287" xr:uid="{00000000-0005-0000-0000-0000B2000000}"/>
    <cellStyle name="Moneda 2 4" xfId="172" xr:uid="{00000000-0005-0000-0000-0000B3000000}"/>
    <cellStyle name="Moneda 3" xfId="173" xr:uid="{00000000-0005-0000-0000-0000B4000000}"/>
    <cellStyle name="Moneda 3 2" xfId="174" xr:uid="{00000000-0005-0000-0000-0000B5000000}"/>
    <cellStyle name="Moneda 3 2 2" xfId="175" xr:uid="{00000000-0005-0000-0000-0000B6000000}"/>
    <cellStyle name="Moneda 3 2 3" xfId="176" xr:uid="{00000000-0005-0000-0000-0000B7000000}"/>
    <cellStyle name="Moneda 3 3" xfId="177" xr:uid="{00000000-0005-0000-0000-0000B8000000}"/>
    <cellStyle name="Moneda 3 4" xfId="281" xr:uid="{00000000-0005-0000-0000-0000B9000000}"/>
    <cellStyle name="Moneda 4" xfId="178" xr:uid="{00000000-0005-0000-0000-0000BA000000}"/>
    <cellStyle name="Moneda 4 2" xfId="179" xr:uid="{00000000-0005-0000-0000-0000BB000000}"/>
    <cellStyle name="Moneda 4 2 2" xfId="288" xr:uid="{00000000-0005-0000-0000-0000BC000000}"/>
    <cellStyle name="Moneda 4 3" xfId="180" xr:uid="{00000000-0005-0000-0000-0000BD000000}"/>
    <cellStyle name="Moneda 5" xfId="181" xr:uid="{00000000-0005-0000-0000-0000BE000000}"/>
    <cellStyle name="Moneda 5 2" xfId="289" xr:uid="{00000000-0005-0000-0000-0000BF000000}"/>
    <cellStyle name="Moneda 6" xfId="182" xr:uid="{00000000-0005-0000-0000-0000C0000000}"/>
    <cellStyle name="Moneda 7" xfId="183" xr:uid="{00000000-0005-0000-0000-0000C1000000}"/>
    <cellStyle name="Neutral 2" xfId="184" xr:uid="{00000000-0005-0000-0000-0000C2000000}"/>
    <cellStyle name="Normal" xfId="0" builtinId="0"/>
    <cellStyle name="Normal 10" xfId="185" xr:uid="{00000000-0005-0000-0000-0000C4000000}"/>
    <cellStyle name="Normal 10 2" xfId="186" xr:uid="{00000000-0005-0000-0000-0000C5000000}"/>
    <cellStyle name="Normal 10_VV" xfId="187" xr:uid="{00000000-0005-0000-0000-0000C6000000}"/>
    <cellStyle name="Normal 11" xfId="188" xr:uid="{00000000-0005-0000-0000-0000C7000000}"/>
    <cellStyle name="Normal 12" xfId="189" xr:uid="{00000000-0005-0000-0000-0000C8000000}"/>
    <cellStyle name="Normal 13" xfId="190" xr:uid="{00000000-0005-0000-0000-0000C9000000}"/>
    <cellStyle name="Normal 13 2" xfId="191" xr:uid="{00000000-0005-0000-0000-0000CA000000}"/>
    <cellStyle name="Normal 14" xfId="192" xr:uid="{00000000-0005-0000-0000-0000CB000000}"/>
    <cellStyle name="Normal 14 2" xfId="290" xr:uid="{00000000-0005-0000-0000-0000CC000000}"/>
    <cellStyle name="Normal 15" xfId="193" xr:uid="{00000000-0005-0000-0000-0000CD000000}"/>
    <cellStyle name="Normal 15 2" xfId="194" xr:uid="{00000000-0005-0000-0000-0000CE000000}"/>
    <cellStyle name="Normal 16" xfId="195" xr:uid="{00000000-0005-0000-0000-0000CF000000}"/>
    <cellStyle name="Normal 17" xfId="196" xr:uid="{00000000-0005-0000-0000-0000D0000000}"/>
    <cellStyle name="Normal 18" xfId="197" xr:uid="{00000000-0005-0000-0000-0000D1000000}"/>
    <cellStyle name="Normal 18 2" xfId="198" xr:uid="{00000000-0005-0000-0000-0000D2000000}"/>
    <cellStyle name="Normal 19" xfId="199" xr:uid="{00000000-0005-0000-0000-0000D3000000}"/>
    <cellStyle name="Normal 19 2" xfId="200" xr:uid="{00000000-0005-0000-0000-0000D4000000}"/>
    <cellStyle name="Normal 2" xfId="201" xr:uid="{00000000-0005-0000-0000-0000D5000000}"/>
    <cellStyle name="Normal 2 1" xfId="291" xr:uid="{00000000-0005-0000-0000-0000D6000000}"/>
    <cellStyle name="Normal 2 10" xfId="292" xr:uid="{00000000-0005-0000-0000-0000D7000000}"/>
    <cellStyle name="Normal 2 11" xfId="293" xr:uid="{00000000-0005-0000-0000-0000D8000000}"/>
    <cellStyle name="Normal 2 12" xfId="294" xr:uid="{00000000-0005-0000-0000-0000D9000000}"/>
    <cellStyle name="Normal 2 13" xfId="295" xr:uid="{00000000-0005-0000-0000-0000DA000000}"/>
    <cellStyle name="Normal 2 14" xfId="296" xr:uid="{00000000-0005-0000-0000-0000DB000000}"/>
    <cellStyle name="Normal 2 15" xfId="297" xr:uid="{00000000-0005-0000-0000-0000DC000000}"/>
    <cellStyle name="Normal 2 16" xfId="298" xr:uid="{00000000-0005-0000-0000-0000DD000000}"/>
    <cellStyle name="Normal 2 2" xfId="202" xr:uid="{00000000-0005-0000-0000-0000DE000000}"/>
    <cellStyle name="Normal 2 2 2" xfId="203" xr:uid="{00000000-0005-0000-0000-0000DF000000}"/>
    <cellStyle name="Normal 2 2 2 2" xfId="299" xr:uid="{00000000-0005-0000-0000-0000E0000000}"/>
    <cellStyle name="Normal 2 2 3" xfId="204" xr:uid="{00000000-0005-0000-0000-0000E1000000}"/>
    <cellStyle name="Normal 2 2_VV" xfId="205" xr:uid="{00000000-0005-0000-0000-0000E2000000}"/>
    <cellStyle name="Normal 2 3" xfId="206" xr:uid="{00000000-0005-0000-0000-0000E3000000}"/>
    <cellStyle name="Normal 2 3 2" xfId="207" xr:uid="{00000000-0005-0000-0000-0000E4000000}"/>
    <cellStyle name="Normal 2 3 2 2" xfId="208" xr:uid="{00000000-0005-0000-0000-0000E5000000}"/>
    <cellStyle name="Normal 2 3 2_VV" xfId="209" xr:uid="{00000000-0005-0000-0000-0000E6000000}"/>
    <cellStyle name="Normal 2 3 3" xfId="210" xr:uid="{00000000-0005-0000-0000-0000E7000000}"/>
    <cellStyle name="Normal 2 3_VV" xfId="211" xr:uid="{00000000-0005-0000-0000-0000E8000000}"/>
    <cellStyle name="Normal 2 4" xfId="212" xr:uid="{00000000-0005-0000-0000-0000E9000000}"/>
    <cellStyle name="Normal 2 4 2" xfId="213" xr:uid="{00000000-0005-0000-0000-0000EA000000}"/>
    <cellStyle name="Normal 2 4 3" xfId="300" xr:uid="{00000000-0005-0000-0000-0000EB000000}"/>
    <cellStyle name="Normal 2 4_VV" xfId="214" xr:uid="{00000000-0005-0000-0000-0000EC000000}"/>
    <cellStyle name="Normal 2 5" xfId="215" xr:uid="{00000000-0005-0000-0000-0000ED000000}"/>
    <cellStyle name="Normal 2 6" xfId="216" xr:uid="{00000000-0005-0000-0000-0000EE000000}"/>
    <cellStyle name="Normal 2 7" xfId="217" xr:uid="{00000000-0005-0000-0000-0000EF000000}"/>
    <cellStyle name="Normal 2 8" xfId="301" xr:uid="{00000000-0005-0000-0000-0000F0000000}"/>
    <cellStyle name="Normal 2 9" xfId="302" xr:uid="{00000000-0005-0000-0000-0000F1000000}"/>
    <cellStyle name="Normal 2_CH INMUEBLES DAÑOS_1" xfId="303" xr:uid="{00000000-0005-0000-0000-0000F2000000}"/>
    <cellStyle name="Normal 20" xfId="218" xr:uid="{00000000-0005-0000-0000-0000F3000000}"/>
    <cellStyle name="Normal 20 2" xfId="219" xr:uid="{00000000-0005-0000-0000-0000F4000000}"/>
    <cellStyle name="Normal 21" xfId="220" xr:uid="{00000000-0005-0000-0000-0000F5000000}"/>
    <cellStyle name="Normal 21 2" xfId="221" xr:uid="{00000000-0005-0000-0000-0000F6000000}"/>
    <cellStyle name="Normal 22" xfId="222" xr:uid="{00000000-0005-0000-0000-0000F7000000}"/>
    <cellStyle name="Normal 22 2" xfId="223" xr:uid="{00000000-0005-0000-0000-0000F8000000}"/>
    <cellStyle name="Normal 23" xfId="224" xr:uid="{00000000-0005-0000-0000-0000F9000000}"/>
    <cellStyle name="Normal 23 2" xfId="225" xr:uid="{00000000-0005-0000-0000-0000FA000000}"/>
    <cellStyle name="Normal 24" xfId="226" xr:uid="{00000000-0005-0000-0000-0000FB000000}"/>
    <cellStyle name="Normal 24 2" xfId="227" xr:uid="{00000000-0005-0000-0000-0000FC000000}"/>
    <cellStyle name="Normal 25" xfId="228" xr:uid="{00000000-0005-0000-0000-0000FD000000}"/>
    <cellStyle name="Normal 25 2" xfId="229" xr:uid="{00000000-0005-0000-0000-0000FE000000}"/>
    <cellStyle name="Normal 26" xfId="230" xr:uid="{00000000-0005-0000-0000-0000FF000000}"/>
    <cellStyle name="Normal 27" xfId="231" xr:uid="{00000000-0005-0000-0000-000000010000}"/>
    <cellStyle name="Normal 27 2" xfId="232" xr:uid="{00000000-0005-0000-0000-000001010000}"/>
    <cellStyle name="Normal 28" xfId="233" xr:uid="{00000000-0005-0000-0000-000002010000}"/>
    <cellStyle name="Normal 29" xfId="234" xr:uid="{00000000-0005-0000-0000-000003010000}"/>
    <cellStyle name="Normal 3" xfId="235" xr:uid="{00000000-0005-0000-0000-000004010000}"/>
    <cellStyle name="Normal 3 2" xfId="236" xr:uid="{00000000-0005-0000-0000-000005010000}"/>
    <cellStyle name="Normal 3 2 2" xfId="304" xr:uid="{00000000-0005-0000-0000-000006010000}"/>
    <cellStyle name="Normal 3_Archivos Presentación Informe Ejecutivo Octubre 2009" xfId="305" xr:uid="{00000000-0005-0000-0000-000007010000}"/>
    <cellStyle name="Normal 30" xfId="237" xr:uid="{00000000-0005-0000-0000-000008010000}"/>
    <cellStyle name="Normal 31" xfId="238" xr:uid="{00000000-0005-0000-0000-000009010000}"/>
    <cellStyle name="Normal 32" xfId="239" xr:uid="{00000000-0005-0000-0000-00000A010000}"/>
    <cellStyle name="Normal 32 2" xfId="240" xr:uid="{00000000-0005-0000-0000-00000B010000}"/>
    <cellStyle name="Normal 33" xfId="241" xr:uid="{00000000-0005-0000-0000-00000C010000}"/>
    <cellStyle name="Normal 33 2" xfId="242" xr:uid="{00000000-0005-0000-0000-00000D010000}"/>
    <cellStyle name="Normal 34" xfId="243" xr:uid="{00000000-0005-0000-0000-00000E010000}"/>
    <cellStyle name="Normal 35" xfId="244" xr:uid="{00000000-0005-0000-0000-00000F010000}"/>
    <cellStyle name="Normal 36" xfId="245" xr:uid="{00000000-0005-0000-0000-000010010000}"/>
    <cellStyle name="Normal 37" xfId="246" xr:uid="{00000000-0005-0000-0000-000011010000}"/>
    <cellStyle name="Normal 4" xfId="247" xr:uid="{00000000-0005-0000-0000-000012010000}"/>
    <cellStyle name="Normal 4 2" xfId="248" xr:uid="{00000000-0005-0000-0000-000013010000}"/>
    <cellStyle name="Normal 4 3" xfId="249" xr:uid="{00000000-0005-0000-0000-000014010000}"/>
    <cellStyle name="Normal 4_VV" xfId="250" xr:uid="{00000000-0005-0000-0000-000015010000}"/>
    <cellStyle name="Normal 5" xfId="251" xr:uid="{00000000-0005-0000-0000-000016010000}"/>
    <cellStyle name="Normal 5 2" xfId="252" xr:uid="{00000000-0005-0000-0000-000017010000}"/>
    <cellStyle name="Normal 5 2 2" xfId="253" xr:uid="{00000000-0005-0000-0000-000018010000}"/>
    <cellStyle name="Normal 5 2 2 2" xfId="254" xr:uid="{00000000-0005-0000-0000-000019010000}"/>
    <cellStyle name="Normal 5 3" xfId="255" xr:uid="{00000000-0005-0000-0000-00001A010000}"/>
    <cellStyle name="Normal 6" xfId="256" xr:uid="{00000000-0005-0000-0000-00001B010000}"/>
    <cellStyle name="Normal 6 2" xfId="257" xr:uid="{00000000-0005-0000-0000-00001C010000}"/>
    <cellStyle name="Normal 7" xfId="258" xr:uid="{00000000-0005-0000-0000-00001D010000}"/>
    <cellStyle name="Normal 7 2" xfId="259" xr:uid="{00000000-0005-0000-0000-00001E010000}"/>
    <cellStyle name="Normal 7 3" xfId="306" xr:uid="{00000000-0005-0000-0000-00001F010000}"/>
    <cellStyle name="Normal 8" xfId="260" xr:uid="{00000000-0005-0000-0000-000020010000}"/>
    <cellStyle name="Normal 8 2" xfId="261" xr:uid="{00000000-0005-0000-0000-000021010000}"/>
    <cellStyle name="Normal 9" xfId="262" xr:uid="{00000000-0005-0000-0000-000022010000}"/>
    <cellStyle name="Normal 9 2" xfId="263" xr:uid="{00000000-0005-0000-0000-000023010000}"/>
    <cellStyle name="Notas 2" xfId="264" xr:uid="{00000000-0005-0000-0000-000024010000}"/>
    <cellStyle name="Notas 2 2" xfId="265" xr:uid="{00000000-0005-0000-0000-000025010000}"/>
    <cellStyle name="Porcentaje 2" xfId="266" xr:uid="{00000000-0005-0000-0000-000026010000}"/>
    <cellStyle name="Porcentaje 2 2" xfId="267" xr:uid="{00000000-0005-0000-0000-000027010000}"/>
    <cellStyle name="Porcentaje 3" xfId="268" xr:uid="{00000000-0005-0000-0000-000028010000}"/>
    <cellStyle name="Porcentaje 4" xfId="269" xr:uid="{00000000-0005-0000-0000-000029010000}"/>
    <cellStyle name="Porcentual 2" xfId="270" xr:uid="{00000000-0005-0000-0000-00002A010000}"/>
    <cellStyle name="Porcentual 2 2" xfId="307" xr:uid="{00000000-0005-0000-0000-00002B010000}"/>
    <cellStyle name="Porcentual 3" xfId="308" xr:uid="{00000000-0005-0000-0000-00002C010000}"/>
    <cellStyle name="Porcentual 3 2" xfId="309" xr:uid="{00000000-0005-0000-0000-00002D010000}"/>
    <cellStyle name="Punto0" xfId="310" xr:uid="{00000000-0005-0000-0000-00002E010000}"/>
    <cellStyle name="Salida 2" xfId="271" xr:uid="{00000000-0005-0000-0000-00002F010000}"/>
    <cellStyle name="Texto de advertencia 2" xfId="272" xr:uid="{00000000-0005-0000-0000-000030010000}"/>
    <cellStyle name="Texto explicativo 2" xfId="273" xr:uid="{00000000-0005-0000-0000-000031010000}"/>
    <cellStyle name="Título 1 2" xfId="274" xr:uid="{00000000-0005-0000-0000-000032010000}"/>
    <cellStyle name="Título 2 2" xfId="275" xr:uid="{00000000-0005-0000-0000-000033010000}"/>
    <cellStyle name="Título 3 2" xfId="276" xr:uid="{00000000-0005-0000-0000-000034010000}"/>
    <cellStyle name="Título 4" xfId="277" xr:uid="{00000000-0005-0000-0000-000035010000}"/>
    <cellStyle name="Total 2" xfId="278" xr:uid="{00000000-0005-0000-0000-000036010000}"/>
  </cellStyles>
  <dxfs count="34">
    <dxf>
      <font>
        <strike val="0"/>
        <outline val="0"/>
        <shadow val="0"/>
        <u val="none"/>
        <vertAlign val="baseline"/>
        <sz val="10"/>
        <name val="Montserrat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175" formatCode="dd/mm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175" formatCode="dd/mm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Montserrat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C4D7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tserrat"/>
        <scheme val="none"/>
      </font>
      <fill>
        <patternFill patternType="solid">
          <fgColor indexed="64"/>
          <bgColor rgb="FF2A5C4B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175" formatCode="dd/mm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ontserrat"/>
        <scheme val="none"/>
      </font>
      <numFmt numFmtId="175" formatCode="dd/mm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serrat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rgb="FFC4D79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tserrat"/>
        <scheme val="none"/>
      </font>
      <fill>
        <patternFill patternType="solid">
          <fgColor indexed="64"/>
          <bgColor rgb="FF2A5C4B"/>
        </patternFill>
      </fill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3"/>
      <tableStyleElement type="header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O02438WSJQE06\Users\Users\rafael.barrios\Documents\Plantilla%20mando\LISTAqnal1junio11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O02438WSJQE06\Users\Users\carmen.fernandez\AppData\Local\Microsoft\Windows\Temporary%20Internet%20Files\Content.Outlook\CW7F8JL3\BD%20CH%20Incendio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o02438wsjqe06\PAI_2020\Users\carmen.fernandez\AppData\Local\Microsoft\Windows\Temporary%20Internet%20Files\Content.Outlook\CW7F8JL3\BD%20CH%20Incendio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o02438wsmdm6\pagos%202011\Documents%20and%20Settings\marisol.diaz\Mis%20documentos\01%20Divisi&#243;n%20de%20Control%20de%20Seguros\01%20&#193;rea%20de%20Suscripci&#243;n\Nueva%20carpeta%20(2)\Presupuesto\Proyecto%20de%20Ptto%202011%20V.5%20re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O02438WSJQE06\Users\Users\xochitl.gonzalezgo\AppData\Local\Microsoft\Windows\Temporary%20Internet%20Files\Content.Outlook\OVECOQZ3\LISTAqnal1junio11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EG 1-10"/>
      <sheetName val="DELEG 11-19"/>
      <sheetName val="DELEG 20-27"/>
      <sheetName val="DELEG 28-37"/>
      <sheetName val="resudeleg"/>
      <sheetName val="Delegaciones y Subdeleg"/>
      <sheetName val="ADICIONAL"/>
      <sheetName val="LISTAS"/>
      <sheetName val="LISTA"/>
      <sheetName val="Hoja3"/>
      <sheetName val="Referenci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Incendio CH"/>
      <sheetName val="PCA"/>
      <sheetName val="JAC"/>
      <sheetName val="PT"/>
      <sheetName val="Pendientes de Pago"/>
      <sheetName val="DÍAS INHÁB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>
            <v>41275</v>
          </cell>
        </row>
        <row r="3">
          <cell r="A3">
            <v>41308</v>
          </cell>
        </row>
        <row r="4">
          <cell r="A4">
            <v>41354</v>
          </cell>
        </row>
        <row r="5">
          <cell r="A5">
            <v>41381</v>
          </cell>
        </row>
        <row r="6">
          <cell r="A6">
            <v>41382</v>
          </cell>
        </row>
        <row r="7">
          <cell r="A7">
            <v>41395</v>
          </cell>
        </row>
        <row r="8">
          <cell r="A8">
            <v>41404</v>
          </cell>
        </row>
        <row r="9">
          <cell r="A9">
            <v>41532</v>
          </cell>
        </row>
        <row r="10">
          <cell r="A10">
            <v>41533</v>
          </cell>
        </row>
        <row r="11">
          <cell r="A11">
            <v>41598</v>
          </cell>
        </row>
        <row r="12">
          <cell r="A12">
            <v>41633</v>
          </cell>
        </row>
        <row r="13">
          <cell r="A13">
            <v>41640</v>
          </cell>
        </row>
        <row r="14">
          <cell r="A14">
            <v>41673</v>
          </cell>
        </row>
        <row r="15">
          <cell r="A15">
            <v>41719</v>
          </cell>
        </row>
        <row r="16">
          <cell r="A16">
            <v>41746</v>
          </cell>
        </row>
        <row r="17">
          <cell r="A17">
            <v>41747</v>
          </cell>
        </row>
        <row r="18">
          <cell r="A18">
            <v>41760</v>
          </cell>
        </row>
        <row r="19">
          <cell r="A19">
            <v>41769</v>
          </cell>
        </row>
        <row r="20">
          <cell r="A20">
            <v>41897</v>
          </cell>
        </row>
        <row r="21">
          <cell r="A21">
            <v>41898</v>
          </cell>
        </row>
        <row r="22">
          <cell r="A22">
            <v>41963</v>
          </cell>
        </row>
        <row r="23">
          <cell r="A23">
            <v>41998</v>
          </cell>
        </row>
        <row r="24">
          <cell r="A24">
            <v>42005</v>
          </cell>
        </row>
        <row r="25">
          <cell r="A25">
            <v>42037</v>
          </cell>
        </row>
        <row r="26">
          <cell r="A26">
            <v>42079</v>
          </cell>
        </row>
        <row r="27">
          <cell r="A27">
            <v>42096</v>
          </cell>
        </row>
        <row r="28">
          <cell r="A28">
            <v>42097</v>
          </cell>
        </row>
        <row r="29">
          <cell r="A29">
            <v>42125</v>
          </cell>
        </row>
        <row r="30">
          <cell r="A30">
            <v>42262</v>
          </cell>
        </row>
        <row r="31">
          <cell r="A31">
            <v>42263</v>
          </cell>
        </row>
        <row r="32">
          <cell r="A32">
            <v>42328</v>
          </cell>
        </row>
        <row r="33">
          <cell r="A33">
            <v>42363</v>
          </cell>
        </row>
        <row r="34">
          <cell r="A34">
            <v>42370</v>
          </cell>
        </row>
        <row r="35">
          <cell r="A35">
            <v>42401</v>
          </cell>
        </row>
        <row r="36">
          <cell r="A36">
            <v>42450</v>
          </cell>
        </row>
        <row r="37">
          <cell r="A37">
            <v>42453</v>
          </cell>
        </row>
        <row r="38">
          <cell r="A38">
            <v>42454</v>
          </cell>
        </row>
        <row r="39">
          <cell r="A39">
            <v>42628</v>
          </cell>
        </row>
        <row r="40">
          <cell r="A40">
            <v>42629</v>
          </cell>
        </row>
        <row r="41">
          <cell r="A41">
            <v>42676</v>
          </cell>
        </row>
        <row r="42">
          <cell r="A42">
            <v>42695</v>
          </cell>
        </row>
        <row r="43">
          <cell r="A43">
            <v>42772</v>
          </cell>
        </row>
        <row r="44">
          <cell r="A44">
            <v>42814</v>
          </cell>
        </row>
        <row r="45">
          <cell r="A45">
            <v>42838</v>
          </cell>
        </row>
        <row r="46">
          <cell r="A46">
            <v>42839</v>
          </cell>
        </row>
        <row r="47">
          <cell r="A47">
            <v>42856</v>
          </cell>
        </row>
        <row r="48">
          <cell r="A48">
            <v>42865</v>
          </cell>
        </row>
        <row r="49">
          <cell r="A49">
            <v>42993</v>
          </cell>
        </row>
        <row r="50">
          <cell r="A50">
            <v>43059</v>
          </cell>
        </row>
        <row r="51">
          <cell r="A51">
            <v>43094</v>
          </cell>
        </row>
        <row r="52">
          <cell r="A52">
            <v>43101</v>
          </cell>
        </row>
        <row r="53">
          <cell r="A53">
            <v>43136</v>
          </cell>
        </row>
        <row r="54">
          <cell r="A54">
            <v>43178</v>
          </cell>
        </row>
        <row r="55">
          <cell r="A55">
            <v>43221</v>
          </cell>
        </row>
        <row r="56">
          <cell r="A56">
            <v>43359</v>
          </cell>
        </row>
        <row r="57">
          <cell r="A57">
            <v>43423</v>
          </cell>
        </row>
        <row r="58">
          <cell r="A58">
            <v>43435</v>
          </cell>
        </row>
        <row r="59">
          <cell r="A59">
            <v>43459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Incendio CH"/>
      <sheetName val="PCA"/>
      <sheetName val="JAC"/>
      <sheetName val="PT"/>
      <sheetName val="Pendientes de Pago"/>
      <sheetName val="DÍAS INHÁBI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>
            <v>41275</v>
          </cell>
        </row>
        <row r="3">
          <cell r="A3">
            <v>41308</v>
          </cell>
        </row>
        <row r="4">
          <cell r="A4">
            <v>41354</v>
          </cell>
        </row>
        <row r="5">
          <cell r="A5">
            <v>41381</v>
          </cell>
        </row>
        <row r="6">
          <cell r="A6">
            <v>41382</v>
          </cell>
        </row>
        <row r="7">
          <cell r="A7">
            <v>41395</v>
          </cell>
        </row>
        <row r="8">
          <cell r="A8">
            <v>41404</v>
          </cell>
        </row>
        <row r="9">
          <cell r="A9">
            <v>41532</v>
          </cell>
        </row>
        <row r="10">
          <cell r="A10">
            <v>41533</v>
          </cell>
        </row>
        <row r="11">
          <cell r="A11">
            <v>41598</v>
          </cell>
        </row>
        <row r="12">
          <cell r="A12">
            <v>41633</v>
          </cell>
        </row>
        <row r="13">
          <cell r="A13">
            <v>41640</v>
          </cell>
        </row>
        <row r="14">
          <cell r="A14">
            <v>41673</v>
          </cell>
        </row>
        <row r="15">
          <cell r="A15">
            <v>41719</v>
          </cell>
        </row>
        <row r="16">
          <cell r="A16">
            <v>41746</v>
          </cell>
        </row>
        <row r="17">
          <cell r="A17">
            <v>41747</v>
          </cell>
        </row>
        <row r="18">
          <cell r="A18">
            <v>41760</v>
          </cell>
        </row>
        <row r="19">
          <cell r="A19">
            <v>41769</v>
          </cell>
        </row>
        <row r="20">
          <cell r="A20">
            <v>41897</v>
          </cell>
        </row>
        <row r="21">
          <cell r="A21">
            <v>41898</v>
          </cell>
        </row>
        <row r="22">
          <cell r="A22">
            <v>41963</v>
          </cell>
        </row>
        <row r="23">
          <cell r="A23">
            <v>41998</v>
          </cell>
        </row>
        <row r="24">
          <cell r="A24">
            <v>42005</v>
          </cell>
        </row>
        <row r="25">
          <cell r="A25">
            <v>42037</v>
          </cell>
        </row>
        <row r="26">
          <cell r="A26">
            <v>42079</v>
          </cell>
        </row>
        <row r="27">
          <cell r="A27">
            <v>42096</v>
          </cell>
        </row>
        <row r="28">
          <cell r="A28">
            <v>42097</v>
          </cell>
        </row>
        <row r="29">
          <cell r="A29">
            <v>42125</v>
          </cell>
        </row>
        <row r="30">
          <cell r="A30">
            <v>42262</v>
          </cell>
        </row>
        <row r="31">
          <cell r="A31">
            <v>42263</v>
          </cell>
        </row>
        <row r="32">
          <cell r="A32">
            <v>42328</v>
          </cell>
        </row>
        <row r="33">
          <cell r="A33">
            <v>42363</v>
          </cell>
        </row>
        <row r="34">
          <cell r="A34">
            <v>42370</v>
          </cell>
        </row>
        <row r="35">
          <cell r="A35">
            <v>42401</v>
          </cell>
        </row>
        <row r="36">
          <cell r="A36">
            <v>42450</v>
          </cell>
        </row>
        <row r="37">
          <cell r="A37">
            <v>42453</v>
          </cell>
        </row>
        <row r="38">
          <cell r="A38">
            <v>42454</v>
          </cell>
        </row>
        <row r="39">
          <cell r="A39">
            <v>42628</v>
          </cell>
        </row>
        <row r="40">
          <cell r="A40">
            <v>42629</v>
          </cell>
        </row>
        <row r="41">
          <cell r="A41">
            <v>42676</v>
          </cell>
        </row>
        <row r="42">
          <cell r="A42">
            <v>42695</v>
          </cell>
        </row>
        <row r="43">
          <cell r="A43">
            <v>42772</v>
          </cell>
        </row>
        <row r="44">
          <cell r="A44">
            <v>42814</v>
          </cell>
        </row>
        <row r="45">
          <cell r="A45">
            <v>42838</v>
          </cell>
        </row>
        <row r="46">
          <cell r="A46">
            <v>42839</v>
          </cell>
        </row>
        <row r="47">
          <cell r="A47">
            <v>42856</v>
          </cell>
        </row>
        <row r="48">
          <cell r="A48">
            <v>42865</v>
          </cell>
        </row>
        <row r="49">
          <cell r="A49">
            <v>42993</v>
          </cell>
        </row>
        <row r="50">
          <cell r="A50">
            <v>43059</v>
          </cell>
        </row>
        <row r="51">
          <cell r="A51">
            <v>43094</v>
          </cell>
        </row>
        <row r="52">
          <cell r="A52">
            <v>43101</v>
          </cell>
        </row>
        <row r="53">
          <cell r="A53">
            <v>43136</v>
          </cell>
        </row>
        <row r="54">
          <cell r="A54">
            <v>43178</v>
          </cell>
        </row>
        <row r="55">
          <cell r="A55">
            <v>43221</v>
          </cell>
        </row>
        <row r="56">
          <cell r="A56">
            <v>43359</v>
          </cell>
        </row>
        <row r="57">
          <cell r="A57">
            <v>43423</v>
          </cell>
        </row>
        <row r="58">
          <cell r="A58">
            <v>43435</v>
          </cell>
        </row>
        <row r="59">
          <cell r="A59">
            <v>43459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ción Ptto 2011"/>
      <sheetName val="Global 2000-2010"/>
      <sheetName val="Promedio 2000-2010"/>
      <sheetName val="Tabla Gral T.C."/>
      <sheetName val="Patrimonial"/>
      <sheetName val="Contractual"/>
      <sheetName val="Resumen Premisas Ptto"/>
      <sheetName val="Oficio C Inv"/>
      <sheetName val="Oficio Inversiones"/>
      <sheetName val="Proy Obras 2011"/>
      <sheetName val="Estimación OA"/>
      <sheetName val="Valores Asegurables 2010"/>
      <sheetName val="Estimado IMSSP"/>
      <sheetName val="Incremento en Act_Fijo"/>
      <sheetName val="Severidad II"/>
      <sheetName val="Severidad RC"/>
      <sheetName val="Severidad EE"/>
      <sheetName val="Ptto Pòlizas CH y Mandos"/>
      <sheetName val="Escenarios "/>
      <sheetName val="CH VIDA-INV "/>
      <sheetName val="CH DAÑOS"/>
      <sheetName val="Estimación Presupuesto 2010 (2)"/>
      <sheetName val="CATÁLOGOS"/>
      <sheetName val="LISTA"/>
      <sheetName val="LISTAS"/>
      <sheetName val="Hoja1"/>
      <sheetName val="Referencia"/>
    </sheetNames>
    <sheetDataSet>
      <sheetData sheetId="0">
        <row r="83">
          <cell r="C83">
            <v>0.03</v>
          </cell>
        </row>
        <row r="84">
          <cell r="C84">
            <v>13.1</v>
          </cell>
        </row>
        <row r="85">
          <cell r="C85">
            <v>12.9253</v>
          </cell>
        </row>
      </sheetData>
      <sheetData sheetId="1">
        <row r="114">
          <cell r="B114">
            <v>0.16</v>
          </cell>
        </row>
      </sheetData>
      <sheetData sheetId="2">
        <row r="11">
          <cell r="I11">
            <v>47265154.72771132</v>
          </cell>
        </row>
      </sheetData>
      <sheetData sheetId="3">
        <row r="8">
          <cell r="I8">
            <v>7626903.0033997819</v>
          </cell>
        </row>
      </sheetData>
      <sheetData sheetId="4">
        <row r="8">
          <cell r="I8">
            <v>1857833.5748742633</v>
          </cell>
        </row>
        <row r="114">
          <cell r="B114">
            <v>0.16</v>
          </cell>
        </row>
      </sheetData>
      <sheetData sheetId="5">
        <row r="45">
          <cell r="E45">
            <v>17320201.956319448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I11">
            <v>47265154.72771132</v>
          </cell>
        </row>
      </sheetData>
      <sheetData sheetId="15">
        <row r="8">
          <cell r="I8">
            <v>7626903.0033997819</v>
          </cell>
        </row>
      </sheetData>
      <sheetData sheetId="16">
        <row r="8">
          <cell r="I8">
            <v>1857833.5748742633</v>
          </cell>
        </row>
      </sheetData>
      <sheetData sheetId="17">
        <row r="45">
          <cell r="E45">
            <v>17320201.956319448</v>
          </cell>
          <cell r="O45">
            <v>13495769.446894519</v>
          </cell>
        </row>
        <row r="47">
          <cell r="AG47">
            <v>20900000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EG 1-10"/>
      <sheetName val="DELEG 11-19"/>
      <sheetName val="DELEG 20-27"/>
      <sheetName val="DELEG 28-37"/>
      <sheetName val="resudeleg"/>
      <sheetName val="Delegaciones y Subdeleg"/>
      <sheetName val="ADICIO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1424" displayName="Tabla1424" ref="A3:M834" totalsRowShown="0" headerRowDxfId="31" dataDxfId="29" headerRowBorderDxfId="30">
  <autoFilter ref="A3:M834" xr:uid="{00000000-000C-0000-FFFF-FFFF00000000}"/>
  <tableColumns count="13">
    <tableColumn id="1" xr3:uid="{00000000-0010-0000-0000-000001000000}" name="Ejercicio" dataDxfId="28"/>
    <tableColumn id="3" xr3:uid="{00000000-0010-0000-0000-000003000000}" name="No. de Expediente IMSS" dataDxfId="27"/>
    <tableColumn id="4" xr3:uid="{00000000-0010-0000-0000-000004000000}" name="No. Contrato" dataDxfId="26"/>
    <tableColumn id="5" xr3:uid="{00000000-0010-0000-0000-000005000000}" name="Fecha del siniestro" dataDxfId="25"/>
    <tableColumn id="2" xr3:uid="{00000000-0010-0000-0000-000002000000}" name="Fecha de reporte" dataDxfId="24"/>
    <tableColumn id="6" xr3:uid="{00000000-0010-0000-0000-000006000000}" name="Cobertura" dataDxfId="23"/>
    <tableColumn id="12" xr3:uid="{00000000-0010-0000-0000-00000C000000}" name="Causa" dataDxfId="22">
      <calculatedColumnFormula>+VLOOKUP(#REF!,#REF!,2,FALSE)</calculatedColumnFormula>
    </tableColumn>
    <tableColumn id="8" xr3:uid="{00000000-0010-0000-0000-000008000000}" name="Sexo" dataDxfId="21"/>
    <tableColumn id="7" xr3:uid="{00000000-0010-0000-0000-000007000000}" name="Edad" dataDxfId="20"/>
    <tableColumn id="10" xr3:uid="{00000000-0010-0000-0000-00000A000000}" name="Importe del saldo insoluto" dataDxfId="19" dataCellStyle="Millares"/>
    <tableColumn id="11" xr3:uid="{00000000-0010-0000-0000-00000B000000}" name="Importe pagado" dataDxfId="18" dataCellStyle="Millares"/>
    <tableColumn id="13" xr3:uid="{00000000-0010-0000-0000-00000D000000}" name="Fecha de pago" dataDxfId="17" dataCellStyle="Millares"/>
    <tableColumn id="15" xr3:uid="{00000000-0010-0000-0000-00000F000000}" name="Estatus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35" displayName="Tabla2535" ref="A3:M141" totalsRowShown="0" headerRowDxfId="15" dataDxfId="13" headerRowBorderDxfId="14">
  <tableColumns count="13">
    <tableColumn id="1" xr3:uid="{00000000-0010-0000-0100-000001000000}" name="Ejercicio" dataDxfId="12"/>
    <tableColumn id="3" xr3:uid="{00000000-0010-0000-0100-000003000000}" name="No. de Expediente IMSS" dataDxfId="11"/>
    <tableColumn id="4" xr3:uid="{00000000-0010-0000-0100-000004000000}" name="No. Contrato" dataDxfId="10"/>
    <tableColumn id="5" xr3:uid="{00000000-0010-0000-0100-000005000000}" name="Fecha del siniestro" dataDxfId="9"/>
    <tableColumn id="2" xr3:uid="{00000000-0010-0000-0100-000002000000}" name="Fecha de reporte" dataDxfId="8"/>
    <tableColumn id="6" xr3:uid="{00000000-0010-0000-0100-000006000000}" name="Cobertura" dataDxfId="7"/>
    <tableColumn id="14" xr3:uid="{00000000-0010-0000-0100-00000E000000}" name="Causa" dataDxfId="6"/>
    <tableColumn id="8" xr3:uid="{00000000-0010-0000-0100-000008000000}" name="Sexo" dataDxfId="5"/>
    <tableColumn id="7" xr3:uid="{00000000-0010-0000-0100-000007000000}" name="Edad" dataDxfId="4"/>
    <tableColumn id="10" xr3:uid="{00000000-0010-0000-0100-00000A000000}" name="Importe del saldo insoluto" dataDxfId="3" dataCellStyle="Millares"/>
    <tableColumn id="11" xr3:uid="{00000000-0010-0000-0100-00000B000000}" name="Importe pagado" dataDxfId="2" dataCellStyle="Millares"/>
    <tableColumn id="12" xr3:uid="{00000000-0010-0000-0100-00000C000000}" name="Fecha de pago" dataDxfId="1" dataCellStyle="Moneda"/>
    <tableColumn id="13" xr3:uid="{00000000-0010-0000-0100-00000D000000}" name="Estatu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1:AC18"/>
  <sheetViews>
    <sheetView showGridLines="0" topLeftCell="B1" zoomScaleNormal="100" workbookViewId="0">
      <selection activeCell="J20" sqref="J20"/>
    </sheetView>
  </sheetViews>
  <sheetFormatPr baseColWidth="10" defaultRowHeight="18" x14ac:dyDescent="0.35"/>
  <cols>
    <col min="1" max="1" width="4" style="4" customWidth="1"/>
    <col min="2" max="2" width="12.85546875" style="17" customWidth="1"/>
    <col min="3" max="3" width="17.85546875" style="17" customWidth="1"/>
    <col min="4" max="4" width="19.42578125" style="17" customWidth="1"/>
    <col min="5" max="5" width="17.140625" style="17" bestFit="1" customWidth="1"/>
    <col min="6" max="6" width="19.5703125" style="17" customWidth="1"/>
    <col min="7" max="7" width="22.28515625" style="17" customWidth="1"/>
    <col min="8" max="8" width="23.28515625" style="17" customWidth="1"/>
    <col min="9" max="9" width="14.140625" style="17" bestFit="1" customWidth="1"/>
    <col min="10" max="10" width="22.5703125" style="17" customWidth="1"/>
    <col min="11" max="11" width="20.42578125" style="17" customWidth="1"/>
    <col min="12" max="12" width="15.5703125" style="4" bestFit="1" customWidth="1"/>
    <col min="13" max="13" width="23.42578125" style="4" customWidth="1"/>
    <col min="14" max="14" width="21" style="4" customWidth="1"/>
    <col min="15" max="15" width="9.7109375" style="4" customWidth="1"/>
    <col min="16" max="17" width="14.7109375" style="4" customWidth="1"/>
    <col min="18" max="18" width="9.7109375" style="4" customWidth="1"/>
    <col min="19" max="20" width="14.7109375" style="4" customWidth="1"/>
    <col min="21" max="21" width="9.7109375" style="4" customWidth="1"/>
    <col min="22" max="23" width="14.7109375" style="4" customWidth="1"/>
    <col min="24" max="24" width="13.140625" style="4" bestFit="1" customWidth="1"/>
    <col min="25" max="26" width="14.7109375" style="4" customWidth="1"/>
    <col min="27" max="27" width="11.42578125" style="4"/>
    <col min="28" max="29" width="15.28515625" style="4" bestFit="1" customWidth="1"/>
    <col min="30" max="16384" width="11.42578125" style="4"/>
  </cols>
  <sheetData>
    <row r="1" spans="2:29" ht="54.75" customHeight="1" x14ac:dyDescent="0.35">
      <c r="B1" s="99" t="s">
        <v>1612</v>
      </c>
      <c r="C1" s="99"/>
      <c r="D1" s="99"/>
      <c r="E1" s="99"/>
      <c r="F1" s="99"/>
      <c r="G1" s="99"/>
      <c r="H1" s="99"/>
      <c r="I1" s="99"/>
      <c r="J1" s="99"/>
      <c r="K1" s="99"/>
      <c r="L1" s="5"/>
      <c r="M1" s="5"/>
      <c r="N1" s="5"/>
      <c r="O1" s="5"/>
      <c r="P1" s="5"/>
      <c r="Q1" s="5"/>
      <c r="R1" s="5"/>
      <c r="S1" s="5"/>
      <c r="T1" s="5"/>
    </row>
    <row r="2" spans="2:29" x14ac:dyDescent="0.35">
      <c r="B2" s="15"/>
      <c r="C2" s="15"/>
      <c r="D2" s="15"/>
      <c r="E2" s="15"/>
      <c r="F2" s="16"/>
      <c r="G2" s="16"/>
      <c r="H2" s="16"/>
      <c r="I2" s="16"/>
      <c r="J2" s="100" t="s">
        <v>264</v>
      </c>
      <c r="K2" s="100"/>
      <c r="L2" s="5"/>
      <c r="M2" s="5"/>
      <c r="N2" s="5"/>
      <c r="O2" s="5"/>
      <c r="P2" s="5"/>
      <c r="Q2" s="5"/>
      <c r="R2" s="5"/>
      <c r="S2" s="5"/>
      <c r="T2" s="5"/>
    </row>
    <row r="3" spans="2:29" ht="37.5" customHeight="1" x14ac:dyDescent="0.35">
      <c r="B3" s="56" t="s">
        <v>0</v>
      </c>
      <c r="C3" s="95" t="s">
        <v>39</v>
      </c>
      <c r="D3" s="95"/>
      <c r="E3" s="96"/>
      <c r="F3" s="97" t="s">
        <v>1611</v>
      </c>
      <c r="G3" s="97"/>
      <c r="H3" s="97"/>
      <c r="I3" s="98" t="s">
        <v>532</v>
      </c>
      <c r="J3" s="95"/>
      <c r="K3" s="96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8"/>
      <c r="AB3" s="9"/>
      <c r="AC3" s="9"/>
    </row>
    <row r="4" spans="2:29" ht="49.5" customHeight="1" x14ac:dyDescent="0.35">
      <c r="B4" s="13" t="s">
        <v>1</v>
      </c>
      <c r="C4" s="14" t="s">
        <v>2</v>
      </c>
      <c r="D4" s="14" t="s">
        <v>457</v>
      </c>
      <c r="E4" s="14" t="s">
        <v>3</v>
      </c>
      <c r="F4" s="67" t="s">
        <v>2</v>
      </c>
      <c r="G4" s="67" t="s">
        <v>263</v>
      </c>
      <c r="H4" s="67" t="s">
        <v>3</v>
      </c>
      <c r="I4" s="14" t="s">
        <v>2</v>
      </c>
      <c r="J4" s="14" t="s">
        <v>263</v>
      </c>
      <c r="K4" s="14" t="s">
        <v>3</v>
      </c>
      <c r="L4" s="7"/>
      <c r="M4" s="7"/>
      <c r="N4" s="7"/>
      <c r="O4" s="7"/>
      <c r="P4" s="7"/>
      <c r="Q4" s="7"/>
      <c r="R4" s="6"/>
      <c r="S4" s="7"/>
      <c r="T4" s="7"/>
      <c r="U4" s="6"/>
      <c r="V4" s="7"/>
      <c r="W4" s="7"/>
      <c r="X4" s="6"/>
      <c r="Y4" s="7"/>
      <c r="Z4" s="7"/>
      <c r="AA4" s="8"/>
      <c r="AB4" s="9"/>
      <c r="AC4" s="9"/>
    </row>
    <row r="5" spans="2:29" ht="24.75" customHeight="1" x14ac:dyDescent="0.35">
      <c r="B5" s="88">
        <v>2018</v>
      </c>
      <c r="C5" s="65">
        <v>86</v>
      </c>
      <c r="D5" s="66">
        <f>SUMIFS('Incendio (C. Hipotecarios)'!K4:K632,'Incendio (C. Hipotecarios)'!A4:A632,"2018")</f>
        <v>2688960.856315786</v>
      </c>
      <c r="E5" s="66">
        <f>SUMIFS('Incendio (C. Hipotecarios)'!L4:L632,'Incendio (C. Hipotecarios)'!A4:A632,"2018")</f>
        <v>2663759.3300000005</v>
      </c>
      <c r="F5" s="65">
        <v>98</v>
      </c>
      <c r="G5" s="66">
        <f>SUMIFS('Vida (C. Hipotecarios)'!J4:J834,'Vida (C. Hipotecarios)'!A4:A834,"2018")</f>
        <v>35837988.93</v>
      </c>
      <c r="H5" s="66">
        <f>SUMIFS('Vida (C. Hipotecarios)'!K4:K834,'Vida (C. Hipotecarios)'!A4:A834,"2018")</f>
        <v>35837987.939999998</v>
      </c>
      <c r="I5" s="65">
        <v>12</v>
      </c>
      <c r="J5" s="66">
        <f>SUMIFS(Tabla2535[Importe del saldo insoluto],Tabla2535[Ejercicio],"2018")</f>
        <v>2190277.39</v>
      </c>
      <c r="K5" s="66">
        <f>SUMIFS(Tabla2535[Importe pagado],Tabla2535[Ejercicio],"2018")</f>
        <v>1931343.6300000001</v>
      </c>
      <c r="L5" s="7"/>
      <c r="M5" s="7"/>
      <c r="N5" s="7"/>
      <c r="O5" s="7"/>
      <c r="P5" s="7"/>
      <c r="Q5" s="7"/>
      <c r="R5" s="6"/>
      <c r="S5" s="7"/>
      <c r="T5" s="7"/>
      <c r="U5" s="6"/>
      <c r="V5" s="7"/>
      <c r="W5" s="7"/>
      <c r="X5" s="6"/>
      <c r="Y5" s="7"/>
      <c r="Z5" s="7"/>
      <c r="AA5" s="8"/>
      <c r="AB5" s="9"/>
      <c r="AC5" s="9"/>
    </row>
    <row r="6" spans="2:29" ht="24.75" customHeight="1" x14ac:dyDescent="0.35">
      <c r="B6" s="87">
        <v>2019</v>
      </c>
      <c r="C6" s="63">
        <v>65</v>
      </c>
      <c r="D6" s="64">
        <f>SUMIFS('Incendio (C. Hipotecarios)'!K4:K632,'Incendio (C. Hipotecarios)'!A4:A632,"2019")</f>
        <v>3663729.5700526158</v>
      </c>
      <c r="E6" s="64">
        <f>SUMIFS('Incendio (C. Hipotecarios)'!L4:L632,'Incendio (C. Hipotecarios)'!A4:A632,"2019")</f>
        <v>3211516.9299999997</v>
      </c>
      <c r="F6" s="63">
        <v>109</v>
      </c>
      <c r="G6" s="64">
        <f>SUMIFS('Vida (C. Hipotecarios)'!J4:J834,'Vida (C. Hipotecarios)'!A4:A834,"2019")</f>
        <v>47033134.359999999</v>
      </c>
      <c r="H6" s="64">
        <f>SUMIFS('Vida (C. Hipotecarios)'!K4:K834,'Vida (C. Hipotecarios)'!A4:A834,"2019")</f>
        <v>46416098.370000005</v>
      </c>
      <c r="I6" s="63">
        <v>15</v>
      </c>
      <c r="J6" s="64">
        <f>SUMIFS(Tabla2535[Importe del saldo insoluto],Tabla2535[Ejercicio],"2019")</f>
        <v>2677433.9</v>
      </c>
      <c r="K6" s="64">
        <f>SUMIFS(Tabla2535[Importe pagado],Tabla2535[Ejercicio],"2019")</f>
        <v>2677433.9</v>
      </c>
      <c r="L6" s="7"/>
      <c r="M6" s="7"/>
      <c r="N6" s="7"/>
      <c r="O6" s="7"/>
      <c r="P6" s="7"/>
      <c r="Q6" s="7"/>
      <c r="R6" s="6"/>
      <c r="S6" s="7"/>
      <c r="T6" s="7"/>
      <c r="U6" s="6"/>
      <c r="V6" s="7"/>
      <c r="W6" s="7"/>
      <c r="X6" s="6"/>
      <c r="Y6" s="7"/>
      <c r="Z6" s="7"/>
      <c r="AA6" s="8"/>
      <c r="AB6" s="9"/>
      <c r="AC6" s="9"/>
    </row>
    <row r="7" spans="2:29" ht="24.75" customHeight="1" x14ac:dyDescent="0.35">
      <c r="B7" s="88">
        <v>2020</v>
      </c>
      <c r="C7" s="65">
        <v>167</v>
      </c>
      <c r="D7" s="66">
        <f>SUMIFS('Incendio (C. Hipotecarios)'!K4:K632,'Incendio (C. Hipotecarios)'!A4:A632,"2020")</f>
        <v>10095395.348000001</v>
      </c>
      <c r="E7" s="66">
        <f>SUMIFS('Incendio (C. Hipotecarios)'!L4:L632,'Incendio (C. Hipotecarios)'!A4:A632,"2020")</f>
        <v>9082537.839999998</v>
      </c>
      <c r="F7" s="65">
        <v>250</v>
      </c>
      <c r="G7" s="66">
        <f>SUMIFS('Vida (C. Hipotecarios)'!J4:J834,'Vida (C. Hipotecarios)'!A4:A834,"2020")</f>
        <v>114181276.14999995</v>
      </c>
      <c r="H7" s="66">
        <f>SUMIFS('Vida (C. Hipotecarios)'!K4:K834,'Vida (C. Hipotecarios)'!A4:A834,"2020")</f>
        <v>114181330.14999995</v>
      </c>
      <c r="I7" s="65">
        <v>55</v>
      </c>
      <c r="J7" s="66">
        <f>SUMIFS(Tabla2535[Importe del saldo insoluto],Tabla2535[Ejercicio],"2020")</f>
        <v>10947263.770000005</v>
      </c>
      <c r="K7" s="66">
        <f>SUMIFS(Tabla2535[Importe pagado],Tabla2535[Ejercicio],"2020")</f>
        <v>10947263.770000005</v>
      </c>
      <c r="L7" s="7"/>
      <c r="M7" s="7"/>
      <c r="N7" s="7"/>
      <c r="O7" s="7"/>
      <c r="P7" s="7"/>
      <c r="Q7" s="7"/>
      <c r="R7" s="6"/>
      <c r="S7" s="7"/>
      <c r="T7" s="7"/>
      <c r="U7" s="6"/>
      <c r="V7" s="7"/>
      <c r="W7" s="7"/>
      <c r="X7" s="6"/>
      <c r="Y7" s="7"/>
      <c r="Z7" s="7"/>
      <c r="AA7" s="8"/>
      <c r="AB7" s="9"/>
      <c r="AC7" s="9"/>
    </row>
    <row r="8" spans="2:29" ht="24.75" customHeight="1" x14ac:dyDescent="0.35">
      <c r="B8" s="87">
        <v>2021</v>
      </c>
      <c r="C8" s="63">
        <v>197</v>
      </c>
      <c r="D8" s="64">
        <f>SUMIFS('Incendio (C. Hipotecarios)'!K4:K632,'Incendio (C. Hipotecarios)'!A4:A632,"2021")</f>
        <v>5410297.490000003</v>
      </c>
      <c r="E8" s="64">
        <f>SUMIFS('Incendio (C. Hipotecarios)'!L4:L632,'Incendio (C. Hipotecarios)'!A4:A632,"2021")</f>
        <v>5185576.7600000007</v>
      </c>
      <c r="F8" s="63">
        <v>207</v>
      </c>
      <c r="G8" s="64">
        <f>SUMIFS('Vida (C. Hipotecarios)'!J4:J836,'Vida (C. Hipotecarios)'!A4:A836,"2021")</f>
        <v>90407969.880000055</v>
      </c>
      <c r="H8" s="64">
        <f>SUMIFS('Vida (C. Hipotecarios)'!K4:K836,'Vida (C. Hipotecarios)'!A4:A836,"2021")</f>
        <v>89917297.370000064</v>
      </c>
      <c r="I8" s="63">
        <v>43</v>
      </c>
      <c r="J8" s="64">
        <f>SUMIFS(Tabla2535[Importe del saldo insoluto],Tabla2535[Ejercicio],"2021")</f>
        <v>7669352.4000000013</v>
      </c>
      <c r="K8" s="64">
        <f>SUMIFS(Tabla2535[Importe pagado],Tabla2535[Ejercicio],"2021")</f>
        <v>7669352.4000000013</v>
      </c>
      <c r="L8" s="7"/>
      <c r="M8" s="7"/>
      <c r="N8" s="7"/>
      <c r="O8" s="7"/>
      <c r="P8" s="7"/>
      <c r="Q8" s="7"/>
      <c r="R8" s="6"/>
      <c r="S8" s="7"/>
      <c r="T8" s="7"/>
      <c r="U8" s="6"/>
      <c r="V8" s="7"/>
      <c r="W8" s="7"/>
      <c r="X8" s="6"/>
      <c r="Y8" s="7"/>
      <c r="Z8" s="7"/>
      <c r="AA8" s="8"/>
      <c r="AB8" s="9"/>
      <c r="AC8" s="9"/>
    </row>
    <row r="9" spans="2:29" ht="24.75" customHeight="1" x14ac:dyDescent="0.35">
      <c r="B9" s="88">
        <v>2022</v>
      </c>
      <c r="C9" s="65">
        <v>115</v>
      </c>
      <c r="D9" s="66">
        <f>SUMIFS('Incendio (C. Hipotecarios)'!K4:K633,'Incendio (C. Hipotecarios)'!A4:A633,"2022")</f>
        <v>1796320.5800000003</v>
      </c>
      <c r="E9" s="66">
        <f>SUMIFS('Incendio (C. Hipotecarios)'!L4:L633,'Incendio (C. Hipotecarios)'!A4:A633,"2022")</f>
        <v>1714808.2999999991</v>
      </c>
      <c r="F9" s="65">
        <v>116</v>
      </c>
      <c r="G9" s="66">
        <f>SUMIFS('Vida (C. Hipotecarios)'!J4:J834,'Vida (C. Hipotecarios)'!A4:A834,"2022")</f>
        <v>48430191.050000004</v>
      </c>
      <c r="H9" s="66">
        <f>SUMIFS('Vida (C. Hipotecarios)'!K6:K836,'Vida (C. Hipotecarios)'!A6:A836,"2022")</f>
        <v>45081095.300000012</v>
      </c>
      <c r="I9" s="65">
        <v>9</v>
      </c>
      <c r="J9" s="66">
        <f>SUMIFS(Tabla2535[Importe del saldo insoluto],Tabla2535[Ejercicio],"2022")</f>
        <v>2107702.7199999997</v>
      </c>
      <c r="K9" s="66">
        <f>SUMIFS(Tabla2535[Importe pagado],Tabla2535[Ejercicio],"2022")</f>
        <v>2051912.49</v>
      </c>
      <c r="L9" s="7"/>
      <c r="M9" s="7"/>
      <c r="N9" s="7"/>
      <c r="O9" s="7"/>
      <c r="P9" s="7"/>
      <c r="Q9" s="7"/>
      <c r="R9" s="6"/>
      <c r="S9" s="7"/>
      <c r="T9" s="7"/>
      <c r="U9" s="6"/>
      <c r="V9" s="7"/>
      <c r="W9" s="7"/>
      <c r="X9" s="6"/>
      <c r="Y9" s="7"/>
      <c r="Z9" s="7"/>
      <c r="AA9" s="8"/>
      <c r="AB9" s="9"/>
      <c r="AC9" s="9"/>
    </row>
    <row r="10" spans="2:29" ht="24.75" customHeight="1" x14ac:dyDescent="0.35">
      <c r="B10" s="87">
        <v>2023</v>
      </c>
      <c r="C10" s="63">
        <v>34</v>
      </c>
      <c r="D10" s="64">
        <f>SUMIFS('Incendio (C. Hipotecarios)'!K4:K667,'Incendio (C. Hipotecarios)'!A4:A667,"2023")</f>
        <v>731830.04</v>
      </c>
      <c r="E10" s="64">
        <f>SUMIFS('Incendio (C. Hipotecarios)'!L4:L667,'Incendio (C. Hipotecarios)'!A4:A667,"2023")</f>
        <v>703484.98</v>
      </c>
      <c r="F10" s="63">
        <v>40</v>
      </c>
      <c r="G10" s="64">
        <f>SUMIFS('Vida (C. Hipotecarios)'!J4:J836,'Vida (C. Hipotecarios)'!A4:A836,"2023")</f>
        <v>17956216.599999998</v>
      </c>
      <c r="H10" s="64">
        <f>SUMIFS('Vida (C. Hipotecarios)'!K4:K836,'Vida (C. Hipotecarios)'!A4:A836,"2023")</f>
        <v>14002405.649999997</v>
      </c>
      <c r="I10" s="63">
        <v>4</v>
      </c>
      <c r="J10" s="64">
        <f>SUMIFS(Tabla2535[Importe del saldo insoluto],Tabla2535[Ejercicio],"2023")</f>
        <v>1242717.3499999999</v>
      </c>
      <c r="K10" s="64">
        <f>SUMIFS(Tabla2535[Importe pagado],Tabla2535[Ejercicio],"2023")</f>
        <v>994834.15</v>
      </c>
      <c r="L10" s="7"/>
      <c r="M10" s="7"/>
      <c r="N10" s="7"/>
      <c r="O10" s="7"/>
      <c r="P10" s="7"/>
      <c r="Q10" s="7"/>
      <c r="R10" s="6"/>
      <c r="S10" s="7"/>
      <c r="T10" s="7"/>
      <c r="U10" s="6"/>
      <c r="V10" s="7"/>
      <c r="W10" s="7"/>
      <c r="X10" s="6"/>
      <c r="Y10" s="7"/>
      <c r="Z10" s="7"/>
      <c r="AA10" s="8"/>
      <c r="AB10" s="9"/>
      <c r="AC10" s="9"/>
    </row>
    <row r="11" spans="2:29" ht="23.25" customHeight="1" x14ac:dyDescent="0.35">
      <c r="B11" s="22" t="s">
        <v>4</v>
      </c>
      <c r="C11" s="68">
        <f t="shared" ref="C11:K11" si="0">SUM(C5:C10)</f>
        <v>664</v>
      </c>
      <c r="D11" s="24">
        <f t="shared" si="0"/>
        <v>24386533.884368408</v>
      </c>
      <c r="E11" s="24">
        <f t="shared" si="0"/>
        <v>22561684.140000001</v>
      </c>
      <c r="F11" s="68">
        <f t="shared" si="0"/>
        <v>820</v>
      </c>
      <c r="G11" s="24">
        <f t="shared" si="0"/>
        <v>353846776.97000003</v>
      </c>
      <c r="H11" s="24">
        <f t="shared" si="0"/>
        <v>345436214.78000003</v>
      </c>
      <c r="I11" s="23">
        <f t="shared" si="0"/>
        <v>138</v>
      </c>
      <c r="J11" s="24">
        <f t="shared" si="0"/>
        <v>26834747.530000009</v>
      </c>
      <c r="K11" s="24">
        <f t="shared" si="0"/>
        <v>26272140.340000004</v>
      </c>
      <c r="L11" s="7"/>
      <c r="M11" s="7"/>
      <c r="N11" s="7"/>
      <c r="O11" s="7"/>
      <c r="P11" s="7"/>
      <c r="Q11" s="7"/>
      <c r="R11" s="6"/>
      <c r="S11" s="7"/>
      <c r="T11" s="7"/>
      <c r="U11" s="6"/>
      <c r="V11" s="7"/>
      <c r="W11" s="7"/>
      <c r="X11" s="6"/>
      <c r="Y11" s="7"/>
      <c r="Z11" s="7"/>
      <c r="AA11" s="8"/>
      <c r="AB11" s="9"/>
      <c r="AC11" s="9"/>
    </row>
    <row r="12" spans="2:29" x14ac:dyDescent="0.35"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7"/>
      <c r="M12" s="7"/>
      <c r="N12" s="7"/>
      <c r="O12" s="7"/>
      <c r="P12" s="7"/>
      <c r="Q12" s="10"/>
      <c r="R12" s="10"/>
      <c r="S12" s="10"/>
      <c r="T12" s="10"/>
    </row>
    <row r="13" spans="2:29" ht="14.25" customHeight="1" x14ac:dyDescent="0.35">
      <c r="B13" s="18" t="s">
        <v>5</v>
      </c>
      <c r="C13" s="18"/>
      <c r="D13" s="18"/>
      <c r="E13" s="18"/>
      <c r="F13" s="19"/>
      <c r="G13" s="19"/>
      <c r="H13" s="19"/>
      <c r="I13" s="19"/>
      <c r="J13" s="19"/>
      <c r="K13" s="19"/>
      <c r="L13" s="10"/>
      <c r="M13" s="10"/>
      <c r="N13" s="10"/>
      <c r="O13" s="10"/>
      <c r="P13" s="10"/>
      <c r="Q13" s="10"/>
      <c r="R13" s="10"/>
      <c r="S13" s="10"/>
      <c r="T13" s="10"/>
    </row>
    <row r="14" spans="2:29" ht="14.25" customHeight="1" x14ac:dyDescent="0.35">
      <c r="B14" s="18" t="s">
        <v>458</v>
      </c>
      <c r="C14" s="18"/>
      <c r="D14" s="18"/>
      <c r="E14" s="18"/>
      <c r="F14" s="19"/>
      <c r="G14" s="19"/>
      <c r="H14" s="19"/>
      <c r="I14" s="19"/>
      <c r="J14" s="19"/>
      <c r="K14" s="19"/>
      <c r="L14" s="10"/>
      <c r="M14" s="10"/>
      <c r="N14" s="10"/>
      <c r="O14" s="10"/>
      <c r="P14" s="10"/>
      <c r="Q14" s="10"/>
      <c r="R14" s="10"/>
      <c r="S14" s="10"/>
      <c r="T14" s="10"/>
    </row>
    <row r="15" spans="2:29" ht="14.25" customHeight="1" x14ac:dyDescent="0.35">
      <c r="B15" s="18" t="s">
        <v>459</v>
      </c>
      <c r="C15" s="19"/>
      <c r="D15" s="19"/>
      <c r="E15" s="19"/>
      <c r="F15" s="19"/>
      <c r="G15" s="19"/>
      <c r="H15" s="19"/>
      <c r="I15" s="19"/>
      <c r="J15" s="19"/>
      <c r="K15" s="19"/>
      <c r="L15" s="10"/>
      <c r="M15" s="10"/>
      <c r="N15" s="10"/>
      <c r="O15" s="10"/>
      <c r="P15" s="10"/>
      <c r="Q15" s="10"/>
      <c r="R15" s="10"/>
      <c r="S15" s="10"/>
      <c r="T15" s="10"/>
    </row>
    <row r="17" spans="9:16" x14ac:dyDescent="0.35">
      <c r="I17" s="20"/>
      <c r="J17" s="21"/>
      <c r="K17" s="21"/>
      <c r="L17" s="11"/>
      <c r="M17" s="11"/>
      <c r="N17" s="11"/>
      <c r="O17" s="11"/>
      <c r="P17" s="11"/>
    </row>
    <row r="18" spans="9:16" x14ac:dyDescent="0.35">
      <c r="J18" s="21"/>
      <c r="K18" s="21"/>
      <c r="L18" s="11"/>
      <c r="M18" s="11"/>
      <c r="N18" s="11"/>
      <c r="O18" s="11"/>
      <c r="P18" s="11"/>
    </row>
  </sheetData>
  <sheetProtection selectLockedCells="1"/>
  <mergeCells count="5">
    <mergeCell ref="C3:E3"/>
    <mergeCell ref="F3:H3"/>
    <mergeCell ref="I3:K3"/>
    <mergeCell ref="B1:K1"/>
    <mergeCell ref="J2:K2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&amp;C&amp;P</oddFooter>
  </headerFooter>
  <ignoredErrors>
    <ignoredError sqref="G8 D5:D9 E5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Q749"/>
  <sheetViews>
    <sheetView showGridLines="0" view="pageBreakPreview" zoomScale="90" zoomScaleNormal="100" zoomScaleSheetLayoutView="90" workbookViewId="0">
      <pane ySplit="3" topLeftCell="A654" activePane="bottomLeft" state="frozen"/>
      <selection activeCell="B2" sqref="B2"/>
      <selection pane="bottomLeft" activeCell="A634" sqref="A634"/>
    </sheetView>
  </sheetViews>
  <sheetFormatPr baseColWidth="10" defaultColWidth="11.5703125" defaultRowHeight="15" x14ac:dyDescent="0.3"/>
  <cols>
    <col min="1" max="1" width="9.85546875" style="15" customWidth="1"/>
    <col min="2" max="2" width="25.42578125" style="33" customWidth="1"/>
    <col min="3" max="3" width="15" style="53" customWidth="1"/>
    <col min="4" max="4" width="13.42578125" style="15" bestFit="1" customWidth="1"/>
    <col min="5" max="5" width="12" style="62" customWidth="1"/>
    <col min="6" max="6" width="14.85546875" style="80" customWidth="1"/>
    <col min="7" max="7" width="25.85546875" style="15" customWidth="1"/>
    <col min="8" max="8" width="12.7109375" style="15" customWidth="1"/>
    <col min="9" max="9" width="37.7109375" style="15" customWidth="1"/>
    <col min="10" max="10" width="27.7109375" style="15" customWidth="1"/>
    <col min="11" max="11" width="16.85546875" style="34" customWidth="1"/>
    <col min="12" max="12" width="13.7109375" style="34" customWidth="1"/>
    <col min="13" max="17" width="11.5703125" style="39"/>
    <col min="18" max="16384" width="11.5703125" style="1"/>
  </cols>
  <sheetData>
    <row r="1" spans="1:17" s="2" customFormat="1" ht="29.25" customHeight="1" x14ac:dyDescent="0.25">
      <c r="A1" s="101" t="s">
        <v>1613</v>
      </c>
      <c r="B1" s="101"/>
      <c r="C1" s="102"/>
      <c r="D1" s="101"/>
      <c r="E1" s="101"/>
      <c r="F1" s="102"/>
      <c r="G1" s="101"/>
      <c r="H1" s="101"/>
      <c r="I1" s="58"/>
      <c r="J1" s="25"/>
      <c r="K1" s="57"/>
      <c r="L1" s="26"/>
      <c r="M1" s="35"/>
      <c r="N1" s="35"/>
      <c r="O1" s="35"/>
      <c r="P1" s="35"/>
      <c r="Q1" s="35"/>
    </row>
    <row r="2" spans="1:17" s="2" customFormat="1" ht="16.5" customHeight="1" x14ac:dyDescent="0.25">
      <c r="A2" s="58"/>
      <c r="B2" s="58"/>
      <c r="C2" s="81"/>
      <c r="D2" s="58"/>
      <c r="E2" s="60"/>
      <c r="F2" s="79"/>
      <c r="G2" s="58"/>
      <c r="H2" s="58"/>
      <c r="I2" s="58"/>
      <c r="J2" s="25"/>
      <c r="K2" s="103" t="s">
        <v>461</v>
      </c>
      <c r="L2" s="103"/>
      <c r="M2" s="35"/>
      <c r="N2" s="35"/>
      <c r="O2" s="35"/>
      <c r="P2" s="35"/>
      <c r="Q2" s="35"/>
    </row>
    <row r="3" spans="1:17" s="3" customFormat="1" ht="76.5" customHeight="1" x14ac:dyDescent="0.25">
      <c r="A3" s="12" t="s">
        <v>6</v>
      </c>
      <c r="B3" s="12" t="s">
        <v>7</v>
      </c>
      <c r="C3" s="12" t="s">
        <v>8</v>
      </c>
      <c r="D3" s="12" t="s">
        <v>9</v>
      </c>
      <c r="E3" s="61" t="s">
        <v>10</v>
      </c>
      <c r="F3" s="61" t="s">
        <v>50</v>
      </c>
      <c r="G3" s="12" t="s">
        <v>11</v>
      </c>
      <c r="H3" s="12" t="s">
        <v>12</v>
      </c>
      <c r="I3" s="12" t="s">
        <v>1377</v>
      </c>
      <c r="J3" s="12" t="s">
        <v>265</v>
      </c>
      <c r="K3" s="12" t="s">
        <v>460</v>
      </c>
      <c r="L3" s="12" t="s">
        <v>3</v>
      </c>
      <c r="M3" s="36"/>
      <c r="N3" s="36"/>
      <c r="O3" s="36"/>
      <c r="P3" s="37"/>
      <c r="Q3" s="38"/>
    </row>
    <row r="4" spans="1:17" x14ac:dyDescent="0.25">
      <c r="A4" s="27">
        <v>2018</v>
      </c>
      <c r="B4" s="28" t="s">
        <v>28</v>
      </c>
      <c r="C4" s="27">
        <v>201800090</v>
      </c>
      <c r="D4" s="29" t="s">
        <v>63</v>
      </c>
      <c r="E4" s="30">
        <v>43116</v>
      </c>
      <c r="F4" s="30">
        <v>43143</v>
      </c>
      <c r="G4" s="78" t="s">
        <v>491</v>
      </c>
      <c r="H4" s="27" t="s">
        <v>1382</v>
      </c>
      <c r="I4" s="27" t="s">
        <v>1379</v>
      </c>
      <c r="J4" s="30"/>
      <c r="K4" s="31"/>
      <c r="L4" s="32"/>
    </row>
    <row r="5" spans="1:17" x14ac:dyDescent="0.25">
      <c r="A5" s="27">
        <v>2018</v>
      </c>
      <c r="B5" s="28" t="s">
        <v>40</v>
      </c>
      <c r="C5" s="27">
        <v>201800111</v>
      </c>
      <c r="D5" s="29" t="s">
        <v>63</v>
      </c>
      <c r="E5" s="30">
        <v>43147</v>
      </c>
      <c r="F5" s="30">
        <v>43150</v>
      </c>
      <c r="G5" s="78" t="s">
        <v>54</v>
      </c>
      <c r="H5" s="27" t="s">
        <v>53</v>
      </c>
      <c r="I5" s="27" t="s">
        <v>1378</v>
      </c>
      <c r="J5" s="30">
        <v>43207</v>
      </c>
      <c r="K5" s="31">
        <v>17384.469999999998</v>
      </c>
      <c r="L5" s="32">
        <v>16709.12</v>
      </c>
    </row>
    <row r="6" spans="1:17" x14ac:dyDescent="0.25">
      <c r="A6" s="27">
        <v>2018</v>
      </c>
      <c r="B6" s="28" t="s">
        <v>40</v>
      </c>
      <c r="C6" s="27">
        <v>201800124</v>
      </c>
      <c r="D6" s="29" t="s">
        <v>63</v>
      </c>
      <c r="E6" s="30">
        <v>43147</v>
      </c>
      <c r="F6" s="30">
        <v>43161</v>
      </c>
      <c r="G6" s="78" t="s">
        <v>54</v>
      </c>
      <c r="H6" s="27" t="s">
        <v>53</v>
      </c>
      <c r="I6" s="27" t="s">
        <v>1378</v>
      </c>
      <c r="J6" s="30">
        <v>43207</v>
      </c>
      <c r="K6" s="31">
        <v>89999.999999999272</v>
      </c>
      <c r="L6" s="32">
        <v>85500</v>
      </c>
    </row>
    <row r="7" spans="1:17" x14ac:dyDescent="0.25">
      <c r="A7" s="27">
        <v>2018</v>
      </c>
      <c r="B7" s="28" t="s">
        <v>26</v>
      </c>
      <c r="C7" s="27">
        <v>201800129</v>
      </c>
      <c r="D7" s="29" t="s">
        <v>63</v>
      </c>
      <c r="E7" s="30">
        <v>43147</v>
      </c>
      <c r="F7" s="30">
        <v>43161</v>
      </c>
      <c r="G7" s="78" t="s">
        <v>54</v>
      </c>
      <c r="H7" s="27" t="s">
        <v>53</v>
      </c>
      <c r="I7" s="27" t="s">
        <v>1378</v>
      </c>
      <c r="J7" s="30">
        <v>43278</v>
      </c>
      <c r="K7" s="31">
        <v>66896.59</v>
      </c>
      <c r="L7" s="32">
        <v>63855.18</v>
      </c>
    </row>
    <row r="8" spans="1:17" x14ac:dyDescent="0.25">
      <c r="A8" s="27">
        <v>2018</v>
      </c>
      <c r="B8" s="28" t="s">
        <v>40</v>
      </c>
      <c r="C8" s="27">
        <v>201800113</v>
      </c>
      <c r="D8" s="29" t="s">
        <v>63</v>
      </c>
      <c r="E8" s="30">
        <v>43147</v>
      </c>
      <c r="F8" s="30">
        <v>43150</v>
      </c>
      <c r="G8" s="78" t="s">
        <v>54</v>
      </c>
      <c r="H8" s="27" t="s">
        <v>53</v>
      </c>
      <c r="I8" s="27" t="s">
        <v>1378</v>
      </c>
      <c r="J8" s="30">
        <v>43207</v>
      </c>
      <c r="K8" s="31">
        <v>29103</v>
      </c>
      <c r="L8" s="32">
        <v>27794.6</v>
      </c>
    </row>
    <row r="9" spans="1:17" x14ac:dyDescent="0.25">
      <c r="A9" s="27">
        <v>2018</v>
      </c>
      <c r="B9" s="28" t="s">
        <v>40</v>
      </c>
      <c r="C9" s="27">
        <v>201800137</v>
      </c>
      <c r="D9" s="29" t="s">
        <v>63</v>
      </c>
      <c r="E9" s="30">
        <v>43147</v>
      </c>
      <c r="F9" s="30">
        <v>43167</v>
      </c>
      <c r="G9" s="78" t="s">
        <v>54</v>
      </c>
      <c r="H9" s="27" t="s">
        <v>53</v>
      </c>
      <c r="I9" s="27" t="s">
        <v>1378</v>
      </c>
      <c r="J9" s="30">
        <v>43201</v>
      </c>
      <c r="K9" s="31">
        <v>43906.020000000004</v>
      </c>
      <c r="L9" s="32">
        <v>41793.22</v>
      </c>
    </row>
    <row r="10" spans="1:17" x14ac:dyDescent="0.25">
      <c r="A10" s="27">
        <v>2018</v>
      </c>
      <c r="B10" s="28" t="s">
        <v>59</v>
      </c>
      <c r="C10" s="27">
        <v>201800141</v>
      </c>
      <c r="D10" s="29" t="s">
        <v>63</v>
      </c>
      <c r="E10" s="30">
        <v>43147</v>
      </c>
      <c r="F10" s="30">
        <v>43168</v>
      </c>
      <c r="G10" s="78" t="s">
        <v>54</v>
      </c>
      <c r="H10" s="27" t="s">
        <v>53</v>
      </c>
      <c r="I10" s="27" t="s">
        <v>1378</v>
      </c>
      <c r="J10" s="30">
        <v>43201</v>
      </c>
      <c r="K10" s="31">
        <v>29649.99999999976</v>
      </c>
      <c r="L10" s="32">
        <v>28167.5</v>
      </c>
    </row>
    <row r="11" spans="1:17" x14ac:dyDescent="0.25">
      <c r="A11" s="27">
        <v>2018</v>
      </c>
      <c r="B11" s="28" t="s">
        <v>59</v>
      </c>
      <c r="C11" s="27">
        <v>201800149</v>
      </c>
      <c r="D11" s="29" t="s">
        <v>63</v>
      </c>
      <c r="E11" s="30">
        <v>43147</v>
      </c>
      <c r="F11" s="30">
        <v>43171</v>
      </c>
      <c r="G11" s="78" t="s">
        <v>54</v>
      </c>
      <c r="H11" s="27" t="s">
        <v>53</v>
      </c>
      <c r="I11" s="27" t="s">
        <v>1378</v>
      </c>
      <c r="J11" s="30">
        <v>43207</v>
      </c>
      <c r="K11" s="31">
        <v>27123.978947368199</v>
      </c>
      <c r="L11" s="32">
        <v>25767.78</v>
      </c>
    </row>
    <row r="12" spans="1:17" x14ac:dyDescent="0.25">
      <c r="A12" s="27">
        <v>2018</v>
      </c>
      <c r="B12" s="28" t="s">
        <v>30</v>
      </c>
      <c r="C12" s="27">
        <v>201800114</v>
      </c>
      <c r="D12" s="29" t="s">
        <v>63</v>
      </c>
      <c r="E12" s="30">
        <v>43147</v>
      </c>
      <c r="F12" s="30">
        <v>43150</v>
      </c>
      <c r="G12" s="78" t="s">
        <v>54</v>
      </c>
      <c r="H12" s="27" t="s">
        <v>53</v>
      </c>
      <c r="I12" s="27" t="s">
        <v>1378</v>
      </c>
      <c r="J12" s="30">
        <v>43235</v>
      </c>
      <c r="K12" s="31">
        <v>74160.14</v>
      </c>
      <c r="L12" s="32">
        <v>70829.38</v>
      </c>
    </row>
    <row r="13" spans="1:17" x14ac:dyDescent="0.25">
      <c r="A13" s="27">
        <v>2018</v>
      </c>
      <c r="B13" s="28" t="s">
        <v>23</v>
      </c>
      <c r="C13" s="27">
        <v>201800180</v>
      </c>
      <c r="D13" s="29" t="s">
        <v>63</v>
      </c>
      <c r="E13" s="30">
        <v>43162</v>
      </c>
      <c r="F13" s="30">
        <v>43195</v>
      </c>
      <c r="G13" s="78" t="s">
        <v>68</v>
      </c>
      <c r="H13" s="27" t="s">
        <v>53</v>
      </c>
      <c r="I13" s="27" t="s">
        <v>1378</v>
      </c>
      <c r="J13" s="30">
        <v>43322</v>
      </c>
      <c r="K13" s="31">
        <v>9039.9999999999272</v>
      </c>
      <c r="L13" s="32">
        <v>8588</v>
      </c>
    </row>
    <row r="14" spans="1:17" x14ac:dyDescent="0.25">
      <c r="A14" s="27">
        <v>2018</v>
      </c>
      <c r="B14" s="28" t="s">
        <v>18</v>
      </c>
      <c r="C14" s="27">
        <v>201800110</v>
      </c>
      <c r="D14" s="29" t="s">
        <v>63</v>
      </c>
      <c r="E14" s="30">
        <v>43137</v>
      </c>
      <c r="F14" s="30">
        <v>43152</v>
      </c>
      <c r="G14" s="78" t="s">
        <v>54</v>
      </c>
      <c r="H14" s="27" t="s">
        <v>53</v>
      </c>
      <c r="I14" s="27" t="s">
        <v>1381</v>
      </c>
      <c r="J14" s="30"/>
      <c r="K14" s="31"/>
      <c r="L14" s="32"/>
    </row>
    <row r="15" spans="1:17" x14ac:dyDescent="0.25">
      <c r="A15" s="27">
        <v>2018</v>
      </c>
      <c r="B15" s="28" t="s">
        <v>59</v>
      </c>
      <c r="C15" s="27">
        <v>201800112</v>
      </c>
      <c r="D15" s="29" t="s">
        <v>63</v>
      </c>
      <c r="E15" s="30">
        <v>43147</v>
      </c>
      <c r="F15" s="30">
        <v>43152</v>
      </c>
      <c r="G15" s="78" t="s">
        <v>54</v>
      </c>
      <c r="H15" s="27" t="s">
        <v>53</v>
      </c>
      <c r="I15" s="27" t="s">
        <v>1378</v>
      </c>
      <c r="J15" s="30">
        <v>43278</v>
      </c>
      <c r="K15" s="31">
        <v>14999.999999999878</v>
      </c>
      <c r="L15" s="32">
        <v>14250</v>
      </c>
    </row>
    <row r="16" spans="1:17" x14ac:dyDescent="0.25">
      <c r="A16" s="27">
        <v>2018</v>
      </c>
      <c r="B16" s="28" t="s">
        <v>40</v>
      </c>
      <c r="C16" s="27">
        <v>201800116</v>
      </c>
      <c r="D16" s="29" t="s">
        <v>63</v>
      </c>
      <c r="E16" s="30">
        <v>43147</v>
      </c>
      <c r="F16" s="30">
        <v>43152</v>
      </c>
      <c r="G16" s="78" t="s">
        <v>54</v>
      </c>
      <c r="H16" s="27" t="s">
        <v>1382</v>
      </c>
      <c r="I16" s="27" t="s">
        <v>1381</v>
      </c>
      <c r="J16" s="30"/>
      <c r="K16" s="31"/>
      <c r="L16" s="32"/>
    </row>
    <row r="17" spans="1:12" x14ac:dyDescent="0.25">
      <c r="A17" s="27">
        <v>2018</v>
      </c>
      <c r="B17" s="28" t="s">
        <v>30</v>
      </c>
      <c r="C17" s="27">
        <v>201800186</v>
      </c>
      <c r="D17" s="29" t="s">
        <v>63</v>
      </c>
      <c r="E17" s="30">
        <v>43147</v>
      </c>
      <c r="F17" s="30">
        <v>43203</v>
      </c>
      <c r="G17" s="78" t="s">
        <v>54</v>
      </c>
      <c r="H17" s="27" t="s">
        <v>53</v>
      </c>
      <c r="I17" s="27" t="s">
        <v>1378</v>
      </c>
      <c r="J17" s="30">
        <v>43413</v>
      </c>
      <c r="K17" s="31">
        <v>19977.980000000003</v>
      </c>
      <c r="L17" s="32">
        <v>19035.330000000002</v>
      </c>
    </row>
    <row r="18" spans="1:12" x14ac:dyDescent="0.25">
      <c r="A18" s="27">
        <v>2018</v>
      </c>
      <c r="B18" s="28" t="s">
        <v>15</v>
      </c>
      <c r="C18" s="27">
        <v>201800207</v>
      </c>
      <c r="D18" s="29" t="s">
        <v>63</v>
      </c>
      <c r="E18" s="30">
        <v>43212</v>
      </c>
      <c r="F18" s="30">
        <v>43222</v>
      </c>
      <c r="G18" s="78" t="s">
        <v>68</v>
      </c>
      <c r="H18" s="27" t="s">
        <v>53</v>
      </c>
      <c r="I18" s="27" t="s">
        <v>1378</v>
      </c>
      <c r="J18" s="30">
        <v>43292</v>
      </c>
      <c r="K18" s="31">
        <v>29899.99999999976</v>
      </c>
      <c r="L18" s="32">
        <v>28405</v>
      </c>
    </row>
    <row r="19" spans="1:12" x14ac:dyDescent="0.25">
      <c r="A19" s="27">
        <v>2018</v>
      </c>
      <c r="B19" s="28" t="s">
        <v>15</v>
      </c>
      <c r="C19" s="27">
        <v>201800337</v>
      </c>
      <c r="D19" s="29" t="s">
        <v>63</v>
      </c>
      <c r="E19" s="30">
        <v>43264</v>
      </c>
      <c r="F19" s="30">
        <v>43297</v>
      </c>
      <c r="G19" s="78" t="s">
        <v>491</v>
      </c>
      <c r="H19" s="27" t="s">
        <v>53</v>
      </c>
      <c r="I19" s="27" t="s">
        <v>1378</v>
      </c>
      <c r="J19" s="30">
        <v>43332</v>
      </c>
      <c r="K19" s="31">
        <v>27402</v>
      </c>
      <c r="L19" s="32">
        <v>26106.9</v>
      </c>
    </row>
    <row r="20" spans="1:12" x14ac:dyDescent="0.25">
      <c r="A20" s="27">
        <v>2018</v>
      </c>
      <c r="B20" s="28" t="s">
        <v>23</v>
      </c>
      <c r="C20" s="27">
        <v>201800340</v>
      </c>
      <c r="D20" s="29" t="s">
        <v>63</v>
      </c>
      <c r="E20" s="30">
        <v>43269</v>
      </c>
      <c r="F20" s="30">
        <v>43297</v>
      </c>
      <c r="G20" s="78" t="s">
        <v>491</v>
      </c>
      <c r="H20" s="27" t="s">
        <v>53</v>
      </c>
      <c r="I20" s="27" t="s">
        <v>153</v>
      </c>
      <c r="J20" s="30"/>
      <c r="K20" s="31"/>
      <c r="L20" s="32"/>
    </row>
    <row r="21" spans="1:12" x14ac:dyDescent="0.25">
      <c r="A21" s="27">
        <v>2018</v>
      </c>
      <c r="B21" s="28" t="s">
        <v>40</v>
      </c>
      <c r="C21" s="27">
        <v>201800341</v>
      </c>
      <c r="D21" s="29" t="s">
        <v>63</v>
      </c>
      <c r="E21" s="30">
        <v>43269</v>
      </c>
      <c r="F21" s="30">
        <v>43297</v>
      </c>
      <c r="G21" s="78" t="s">
        <v>491</v>
      </c>
      <c r="H21" s="27" t="s">
        <v>53</v>
      </c>
      <c r="I21" s="27" t="s">
        <v>153</v>
      </c>
      <c r="J21" s="30"/>
      <c r="K21" s="31"/>
      <c r="L21" s="32"/>
    </row>
    <row r="22" spans="1:12" x14ac:dyDescent="0.25">
      <c r="A22" s="27">
        <v>2018</v>
      </c>
      <c r="B22" s="28" t="s">
        <v>65</v>
      </c>
      <c r="C22" s="27">
        <v>201800360</v>
      </c>
      <c r="D22" s="29" t="s">
        <v>63</v>
      </c>
      <c r="E22" s="30">
        <v>43290</v>
      </c>
      <c r="F22" s="30">
        <v>43305</v>
      </c>
      <c r="G22" s="78" t="s">
        <v>62</v>
      </c>
      <c r="H22" s="27" t="s">
        <v>1382</v>
      </c>
      <c r="I22" s="27" t="s">
        <v>1380</v>
      </c>
      <c r="J22" s="30"/>
      <c r="K22" s="31"/>
      <c r="L22" s="32"/>
    </row>
    <row r="23" spans="1:12" x14ac:dyDescent="0.25">
      <c r="A23" s="27">
        <v>2018</v>
      </c>
      <c r="B23" s="28" t="s">
        <v>29</v>
      </c>
      <c r="C23" s="27">
        <v>201800377</v>
      </c>
      <c r="D23" s="29" t="s">
        <v>63</v>
      </c>
      <c r="E23" s="30">
        <v>43271</v>
      </c>
      <c r="F23" s="30">
        <v>43307</v>
      </c>
      <c r="G23" s="78" t="s">
        <v>62</v>
      </c>
      <c r="H23" s="27" t="s">
        <v>1382</v>
      </c>
      <c r="I23" s="27" t="s">
        <v>1380</v>
      </c>
      <c r="J23" s="30"/>
      <c r="K23" s="31"/>
      <c r="L23" s="32"/>
    </row>
    <row r="24" spans="1:12" x14ac:dyDescent="0.25">
      <c r="A24" s="27">
        <v>2018</v>
      </c>
      <c r="B24" s="28" t="s">
        <v>24</v>
      </c>
      <c r="C24" s="27">
        <v>201800382</v>
      </c>
      <c r="D24" s="29" t="s">
        <v>63</v>
      </c>
      <c r="E24" s="30">
        <v>43274</v>
      </c>
      <c r="F24" s="30">
        <v>43307</v>
      </c>
      <c r="G24" s="78" t="s">
        <v>69</v>
      </c>
      <c r="H24" s="27" t="s">
        <v>53</v>
      </c>
      <c r="I24" s="27" t="s">
        <v>153</v>
      </c>
      <c r="J24" s="30">
        <v>43357</v>
      </c>
      <c r="K24" s="31"/>
      <c r="L24" s="32"/>
    </row>
    <row r="25" spans="1:12" x14ac:dyDescent="0.25">
      <c r="A25" s="27">
        <v>2018</v>
      </c>
      <c r="B25" s="28" t="s">
        <v>25</v>
      </c>
      <c r="C25" s="27">
        <v>201800412</v>
      </c>
      <c r="D25" s="29" t="s">
        <v>63</v>
      </c>
      <c r="E25" s="30">
        <v>43318</v>
      </c>
      <c r="F25" s="30">
        <v>43319</v>
      </c>
      <c r="G25" s="78" t="s">
        <v>52</v>
      </c>
      <c r="H25" s="27" t="s">
        <v>53</v>
      </c>
      <c r="I25" s="27" t="s">
        <v>1378</v>
      </c>
      <c r="J25" s="30">
        <v>43523</v>
      </c>
      <c r="K25" s="31">
        <v>23618.13</v>
      </c>
      <c r="L25" s="32">
        <v>22544.58</v>
      </c>
    </row>
    <row r="26" spans="1:12" x14ac:dyDescent="0.25">
      <c r="A26" s="27">
        <v>2018</v>
      </c>
      <c r="B26" s="28" t="s">
        <v>25</v>
      </c>
      <c r="C26" s="27">
        <v>201800414</v>
      </c>
      <c r="D26" s="29" t="s">
        <v>63</v>
      </c>
      <c r="E26" s="30">
        <v>43318</v>
      </c>
      <c r="F26" s="30">
        <v>43319</v>
      </c>
      <c r="G26" s="78" t="s">
        <v>491</v>
      </c>
      <c r="H26" s="27" t="s">
        <v>53</v>
      </c>
      <c r="I26" s="27" t="s">
        <v>1378</v>
      </c>
      <c r="J26" s="30">
        <v>43371</v>
      </c>
      <c r="K26" s="31">
        <v>17854.168421052487</v>
      </c>
      <c r="L26" s="32">
        <v>16961.46</v>
      </c>
    </row>
    <row r="27" spans="1:12" x14ac:dyDescent="0.25">
      <c r="A27" s="27">
        <v>2018</v>
      </c>
      <c r="B27" s="28" t="s">
        <v>24</v>
      </c>
      <c r="C27" s="27">
        <v>201800429</v>
      </c>
      <c r="D27" s="29" t="s">
        <v>63</v>
      </c>
      <c r="E27" s="30">
        <v>43252</v>
      </c>
      <c r="F27" s="30">
        <v>43332</v>
      </c>
      <c r="G27" s="78" t="s">
        <v>491</v>
      </c>
      <c r="H27" s="27" t="s">
        <v>53</v>
      </c>
      <c r="I27" s="27" t="s">
        <v>1378</v>
      </c>
      <c r="J27" s="30">
        <v>43368</v>
      </c>
      <c r="K27" s="31">
        <v>19383.84</v>
      </c>
      <c r="L27" s="32">
        <v>18502.75</v>
      </c>
    </row>
    <row r="28" spans="1:12" x14ac:dyDescent="0.25">
      <c r="A28" s="27">
        <v>2018</v>
      </c>
      <c r="B28" s="28" t="s">
        <v>40</v>
      </c>
      <c r="C28" s="27">
        <v>201800430</v>
      </c>
      <c r="D28" s="29" t="s">
        <v>63</v>
      </c>
      <c r="E28" s="30">
        <v>43321</v>
      </c>
      <c r="F28" s="30">
        <v>43332</v>
      </c>
      <c r="G28" s="78" t="s">
        <v>67</v>
      </c>
      <c r="H28" s="27" t="s">
        <v>53</v>
      </c>
      <c r="I28" s="27" t="s">
        <v>153</v>
      </c>
      <c r="J28" s="30">
        <v>43355</v>
      </c>
      <c r="K28" s="31"/>
      <c r="L28" s="32"/>
    </row>
    <row r="29" spans="1:12" x14ac:dyDescent="0.25">
      <c r="A29" s="27">
        <v>2018</v>
      </c>
      <c r="B29" s="28" t="s">
        <v>24</v>
      </c>
      <c r="C29" s="27">
        <v>201800451</v>
      </c>
      <c r="D29" s="29" t="s">
        <v>63</v>
      </c>
      <c r="E29" s="30">
        <v>43350</v>
      </c>
      <c r="F29" s="30">
        <v>43353</v>
      </c>
      <c r="G29" s="78" t="s">
        <v>62</v>
      </c>
      <c r="H29" s="27" t="s">
        <v>53</v>
      </c>
      <c r="I29" s="27" t="s">
        <v>1378</v>
      </c>
      <c r="J29" s="30">
        <v>43432</v>
      </c>
      <c r="K29" s="31">
        <v>61418.03</v>
      </c>
      <c r="L29" s="32">
        <v>58603.03</v>
      </c>
    </row>
    <row r="30" spans="1:12" x14ac:dyDescent="0.25">
      <c r="A30" s="27">
        <v>2018</v>
      </c>
      <c r="B30" s="28" t="s">
        <v>19</v>
      </c>
      <c r="C30" s="27">
        <v>201800465</v>
      </c>
      <c r="D30" s="29" t="s">
        <v>63</v>
      </c>
      <c r="E30" s="30">
        <v>43337</v>
      </c>
      <c r="F30" s="30">
        <v>43361</v>
      </c>
      <c r="G30" s="78" t="s">
        <v>52</v>
      </c>
      <c r="H30" s="27" t="s">
        <v>53</v>
      </c>
      <c r="I30" s="27" t="s">
        <v>153</v>
      </c>
      <c r="J30" s="30">
        <v>43381</v>
      </c>
      <c r="K30" s="31"/>
      <c r="L30" s="32"/>
    </row>
    <row r="31" spans="1:12" x14ac:dyDescent="0.25">
      <c r="A31" s="27">
        <v>2018</v>
      </c>
      <c r="B31" s="28" t="s">
        <v>18</v>
      </c>
      <c r="C31" s="27">
        <v>201800466</v>
      </c>
      <c r="D31" s="29" t="s">
        <v>63</v>
      </c>
      <c r="E31" s="30">
        <v>43350</v>
      </c>
      <c r="F31" s="30">
        <v>43361</v>
      </c>
      <c r="G31" s="78" t="s">
        <v>491</v>
      </c>
      <c r="H31" s="27" t="s">
        <v>53</v>
      </c>
      <c r="I31" s="27" t="s">
        <v>1378</v>
      </c>
      <c r="J31" s="30">
        <v>43413</v>
      </c>
      <c r="K31" s="31">
        <v>60680.46</v>
      </c>
      <c r="L31" s="32">
        <v>57922.26</v>
      </c>
    </row>
    <row r="32" spans="1:12" x14ac:dyDescent="0.25">
      <c r="A32" s="27">
        <v>2018</v>
      </c>
      <c r="B32" s="28" t="s">
        <v>24</v>
      </c>
      <c r="C32" s="27">
        <v>201800467</v>
      </c>
      <c r="D32" s="29" t="s">
        <v>63</v>
      </c>
      <c r="E32" s="30">
        <v>43347</v>
      </c>
      <c r="F32" s="30">
        <v>43361</v>
      </c>
      <c r="G32" s="78" t="s">
        <v>491</v>
      </c>
      <c r="H32" s="27" t="s">
        <v>53</v>
      </c>
      <c r="I32" s="27" t="s">
        <v>1378</v>
      </c>
      <c r="J32" s="30">
        <v>43481</v>
      </c>
      <c r="K32" s="31">
        <v>17710.899999999998</v>
      </c>
      <c r="L32" s="32">
        <v>16905.849999999999</v>
      </c>
    </row>
    <row r="33" spans="1:12" x14ac:dyDescent="0.25">
      <c r="A33" s="27">
        <v>2018</v>
      </c>
      <c r="B33" s="28" t="s">
        <v>15</v>
      </c>
      <c r="C33" s="27">
        <v>201800471</v>
      </c>
      <c r="D33" s="29" t="s">
        <v>63</v>
      </c>
      <c r="E33" s="30">
        <v>43359</v>
      </c>
      <c r="F33" s="30">
        <v>43361</v>
      </c>
      <c r="G33" s="78" t="s">
        <v>491</v>
      </c>
      <c r="H33" s="27" t="s">
        <v>53</v>
      </c>
      <c r="I33" s="27" t="s">
        <v>1378</v>
      </c>
      <c r="J33" s="30">
        <v>43413</v>
      </c>
      <c r="K33" s="31">
        <v>33419.589999999997</v>
      </c>
      <c r="L33" s="32">
        <v>31900.51</v>
      </c>
    </row>
    <row r="34" spans="1:12" x14ac:dyDescent="0.25">
      <c r="A34" s="27">
        <v>2018</v>
      </c>
      <c r="B34" s="28" t="s">
        <v>25</v>
      </c>
      <c r="C34" s="27">
        <v>201800472</v>
      </c>
      <c r="D34" s="29" t="s">
        <v>63</v>
      </c>
      <c r="E34" s="30">
        <v>43360</v>
      </c>
      <c r="F34" s="30">
        <v>43361</v>
      </c>
      <c r="G34" s="78" t="s">
        <v>491</v>
      </c>
      <c r="H34" s="27" t="s">
        <v>53</v>
      </c>
      <c r="I34" s="27" t="s">
        <v>1378</v>
      </c>
      <c r="J34" s="30">
        <v>43426</v>
      </c>
      <c r="K34" s="31">
        <v>38834.060000000005</v>
      </c>
      <c r="L34" s="32">
        <v>37068.870000000003</v>
      </c>
    </row>
    <row r="35" spans="1:12" x14ac:dyDescent="0.25">
      <c r="A35" s="27">
        <v>2018</v>
      </c>
      <c r="B35" s="28" t="s">
        <v>24</v>
      </c>
      <c r="C35" s="27">
        <v>201800475</v>
      </c>
      <c r="D35" s="29" t="s">
        <v>63</v>
      </c>
      <c r="E35" s="30">
        <v>43346</v>
      </c>
      <c r="F35" s="30">
        <v>43363</v>
      </c>
      <c r="G35" s="78" t="s">
        <v>491</v>
      </c>
      <c r="H35" s="27" t="s">
        <v>53</v>
      </c>
      <c r="I35" s="27" t="s">
        <v>1378</v>
      </c>
      <c r="J35" s="30">
        <v>43455</v>
      </c>
      <c r="K35" s="31">
        <v>38797.879999999997</v>
      </c>
      <c r="L35" s="32">
        <v>37034.339999999997</v>
      </c>
    </row>
    <row r="36" spans="1:12" x14ac:dyDescent="0.25">
      <c r="A36" s="27">
        <v>2018</v>
      </c>
      <c r="B36" s="28" t="s">
        <v>25</v>
      </c>
      <c r="C36" s="27">
        <v>201800476</v>
      </c>
      <c r="D36" s="29" t="s">
        <v>63</v>
      </c>
      <c r="E36" s="30">
        <v>43363</v>
      </c>
      <c r="F36" s="30">
        <v>43363</v>
      </c>
      <c r="G36" s="78" t="s">
        <v>491</v>
      </c>
      <c r="H36" s="27" t="s">
        <v>53</v>
      </c>
      <c r="I36" s="27" t="s">
        <v>1378</v>
      </c>
      <c r="J36" s="30">
        <v>43426</v>
      </c>
      <c r="K36" s="31">
        <v>88136.47</v>
      </c>
      <c r="L36" s="32">
        <v>84130.27</v>
      </c>
    </row>
    <row r="37" spans="1:12" x14ac:dyDescent="0.25">
      <c r="A37" s="27">
        <v>2018</v>
      </c>
      <c r="B37" s="28" t="s">
        <v>25</v>
      </c>
      <c r="C37" s="27">
        <v>201800477</v>
      </c>
      <c r="D37" s="29" t="s">
        <v>63</v>
      </c>
      <c r="E37" s="30">
        <v>43363</v>
      </c>
      <c r="F37" s="30">
        <v>43364</v>
      </c>
      <c r="G37" s="78" t="s">
        <v>491</v>
      </c>
      <c r="H37" s="27" t="s">
        <v>53</v>
      </c>
      <c r="I37" s="27" t="s">
        <v>1378</v>
      </c>
      <c r="J37" s="30">
        <v>43413</v>
      </c>
      <c r="K37" s="31">
        <v>45964.31</v>
      </c>
      <c r="L37" s="32">
        <v>43875.03</v>
      </c>
    </row>
    <row r="38" spans="1:12" x14ac:dyDescent="0.25">
      <c r="A38" s="27">
        <v>2018</v>
      </c>
      <c r="B38" s="28" t="s">
        <v>25</v>
      </c>
      <c r="C38" s="27">
        <v>201800478</v>
      </c>
      <c r="D38" s="29" t="s">
        <v>63</v>
      </c>
      <c r="E38" s="30">
        <v>43363</v>
      </c>
      <c r="F38" s="30">
        <v>43364</v>
      </c>
      <c r="G38" s="78" t="s">
        <v>491</v>
      </c>
      <c r="H38" s="27" t="s">
        <v>53</v>
      </c>
      <c r="I38" s="27" t="s">
        <v>1378</v>
      </c>
      <c r="J38" s="30">
        <v>43426</v>
      </c>
      <c r="K38" s="31">
        <v>19974.77</v>
      </c>
      <c r="L38" s="32">
        <v>19066.830000000002</v>
      </c>
    </row>
    <row r="39" spans="1:12" x14ac:dyDescent="0.25">
      <c r="A39" s="27">
        <v>2018</v>
      </c>
      <c r="B39" s="28" t="s">
        <v>25</v>
      </c>
      <c r="C39" s="27">
        <v>201800479</v>
      </c>
      <c r="D39" s="29" t="s">
        <v>63</v>
      </c>
      <c r="E39" s="30">
        <v>43363</v>
      </c>
      <c r="F39" s="30">
        <v>43364</v>
      </c>
      <c r="G39" s="78" t="s">
        <v>491</v>
      </c>
      <c r="H39" s="27" t="s">
        <v>53</v>
      </c>
      <c r="I39" s="27" t="s">
        <v>1378</v>
      </c>
      <c r="J39" s="30">
        <v>43404</v>
      </c>
      <c r="K39" s="31">
        <v>43592.579999999994</v>
      </c>
      <c r="L39" s="32">
        <v>41611.089999999997</v>
      </c>
    </row>
    <row r="40" spans="1:12" x14ac:dyDescent="0.25">
      <c r="A40" s="27">
        <v>2018</v>
      </c>
      <c r="B40" s="28" t="s">
        <v>25</v>
      </c>
      <c r="C40" s="27">
        <v>201800480</v>
      </c>
      <c r="D40" s="29" t="s">
        <v>63</v>
      </c>
      <c r="E40" s="30">
        <v>43364</v>
      </c>
      <c r="F40" s="30">
        <v>43367</v>
      </c>
      <c r="G40" s="78" t="s">
        <v>491</v>
      </c>
      <c r="H40" s="27" t="s">
        <v>53</v>
      </c>
      <c r="I40" s="27" t="s">
        <v>1378</v>
      </c>
      <c r="J40" s="30">
        <v>43418</v>
      </c>
      <c r="K40" s="31">
        <v>62322.63</v>
      </c>
      <c r="L40" s="32">
        <v>59466.17</v>
      </c>
    </row>
    <row r="41" spans="1:12" x14ac:dyDescent="0.25">
      <c r="A41" s="27">
        <v>2018</v>
      </c>
      <c r="B41" s="28" t="s">
        <v>25</v>
      </c>
      <c r="C41" s="27">
        <v>201800481</v>
      </c>
      <c r="D41" s="29" t="s">
        <v>63</v>
      </c>
      <c r="E41" s="30">
        <v>43363</v>
      </c>
      <c r="F41" s="30">
        <v>43367</v>
      </c>
      <c r="G41" s="78" t="s">
        <v>491</v>
      </c>
      <c r="H41" s="27" t="s">
        <v>1382</v>
      </c>
      <c r="I41" s="27" t="s">
        <v>1379</v>
      </c>
      <c r="J41" s="30"/>
      <c r="K41" s="31"/>
      <c r="L41" s="32"/>
    </row>
    <row r="42" spans="1:12" x14ac:dyDescent="0.25">
      <c r="A42" s="27">
        <v>2018</v>
      </c>
      <c r="B42" s="28" t="s">
        <v>25</v>
      </c>
      <c r="C42" s="27">
        <v>201800482</v>
      </c>
      <c r="D42" s="29" t="s">
        <v>63</v>
      </c>
      <c r="E42" s="30">
        <v>43363</v>
      </c>
      <c r="F42" s="30">
        <v>43368</v>
      </c>
      <c r="G42" s="78" t="s">
        <v>491</v>
      </c>
      <c r="H42" s="27" t="s">
        <v>53</v>
      </c>
      <c r="I42" s="27" t="s">
        <v>1378</v>
      </c>
      <c r="J42" s="30">
        <v>43404</v>
      </c>
      <c r="K42" s="31">
        <v>21187.02</v>
      </c>
      <c r="L42" s="32">
        <v>20223.97</v>
      </c>
    </row>
    <row r="43" spans="1:12" x14ac:dyDescent="0.25">
      <c r="A43" s="27">
        <v>2018</v>
      </c>
      <c r="B43" s="28" t="s">
        <v>25</v>
      </c>
      <c r="C43" s="27">
        <v>201800483</v>
      </c>
      <c r="D43" s="29" t="s">
        <v>63</v>
      </c>
      <c r="E43" s="30">
        <v>43365</v>
      </c>
      <c r="F43" s="30">
        <v>43368</v>
      </c>
      <c r="G43" s="78" t="s">
        <v>491</v>
      </c>
      <c r="H43" s="27" t="s">
        <v>53</v>
      </c>
      <c r="I43" s="27" t="s">
        <v>1378</v>
      </c>
      <c r="J43" s="30">
        <v>43417</v>
      </c>
      <c r="K43" s="31">
        <v>63265</v>
      </c>
      <c r="L43" s="32">
        <v>60389.31</v>
      </c>
    </row>
    <row r="44" spans="1:12" x14ac:dyDescent="0.25">
      <c r="A44" s="27">
        <v>2018</v>
      </c>
      <c r="B44" s="28" t="s">
        <v>25</v>
      </c>
      <c r="C44" s="27">
        <v>201800484</v>
      </c>
      <c r="D44" s="29" t="s">
        <v>63</v>
      </c>
      <c r="E44" s="30">
        <v>43363</v>
      </c>
      <c r="F44" s="30">
        <v>43368</v>
      </c>
      <c r="G44" s="78" t="s">
        <v>491</v>
      </c>
      <c r="H44" s="27" t="s">
        <v>53</v>
      </c>
      <c r="I44" s="27" t="s">
        <v>1378</v>
      </c>
      <c r="J44" s="30">
        <v>43404</v>
      </c>
      <c r="K44" s="31">
        <v>146890.09</v>
      </c>
      <c r="L44" s="32">
        <v>140213.26</v>
      </c>
    </row>
    <row r="45" spans="1:12" x14ac:dyDescent="0.25">
      <c r="A45" s="27">
        <v>2018</v>
      </c>
      <c r="B45" s="28" t="s">
        <v>25</v>
      </c>
      <c r="C45" s="27">
        <v>201800486</v>
      </c>
      <c r="D45" s="29" t="s">
        <v>63</v>
      </c>
      <c r="E45" s="30">
        <v>43363</v>
      </c>
      <c r="F45" s="30">
        <v>43368</v>
      </c>
      <c r="G45" s="78" t="s">
        <v>491</v>
      </c>
      <c r="H45" s="27" t="s">
        <v>53</v>
      </c>
      <c r="I45" s="27" t="s">
        <v>1378</v>
      </c>
      <c r="J45" s="30">
        <v>43473</v>
      </c>
      <c r="K45" s="31">
        <v>81542.69</v>
      </c>
      <c r="L45" s="32">
        <v>77836.2</v>
      </c>
    </row>
    <row r="46" spans="1:12" x14ac:dyDescent="0.25">
      <c r="A46" s="27">
        <v>2018</v>
      </c>
      <c r="B46" s="28" t="s">
        <v>25</v>
      </c>
      <c r="C46" s="27">
        <v>201800488</v>
      </c>
      <c r="D46" s="29" t="s">
        <v>63</v>
      </c>
      <c r="E46" s="30">
        <v>43363</v>
      </c>
      <c r="F46" s="30">
        <v>43371</v>
      </c>
      <c r="G46" s="78" t="s">
        <v>491</v>
      </c>
      <c r="H46" s="27" t="s">
        <v>1382</v>
      </c>
      <c r="I46" s="27" t="s">
        <v>1379</v>
      </c>
      <c r="J46" s="30"/>
      <c r="K46" s="31"/>
      <c r="L46" s="32"/>
    </row>
    <row r="47" spans="1:12" x14ac:dyDescent="0.25">
      <c r="A47" s="27">
        <v>2018</v>
      </c>
      <c r="B47" s="28" t="s">
        <v>25</v>
      </c>
      <c r="C47" s="27">
        <v>201800489</v>
      </c>
      <c r="D47" s="29" t="s">
        <v>63</v>
      </c>
      <c r="E47" s="30">
        <v>43363</v>
      </c>
      <c r="F47" s="30">
        <v>43370</v>
      </c>
      <c r="G47" s="78" t="s">
        <v>491</v>
      </c>
      <c r="H47" s="27" t="s">
        <v>53</v>
      </c>
      <c r="I47" s="27" t="s">
        <v>1378</v>
      </c>
      <c r="J47" s="30">
        <v>43997</v>
      </c>
      <c r="K47" s="31"/>
      <c r="L47" s="32">
        <v>97619.6</v>
      </c>
    </row>
    <row r="48" spans="1:12" x14ac:dyDescent="0.25">
      <c r="A48" s="27">
        <v>2018</v>
      </c>
      <c r="B48" s="28" t="s">
        <v>25</v>
      </c>
      <c r="C48" s="27">
        <v>201800492</v>
      </c>
      <c r="D48" s="29" t="s">
        <v>63</v>
      </c>
      <c r="E48" s="30">
        <v>43363</v>
      </c>
      <c r="F48" s="30">
        <v>43370</v>
      </c>
      <c r="G48" s="78" t="s">
        <v>491</v>
      </c>
      <c r="H48" s="27" t="s">
        <v>53</v>
      </c>
      <c r="I48" s="27" t="s">
        <v>1378</v>
      </c>
      <c r="J48" s="30">
        <v>43502</v>
      </c>
      <c r="K48" s="31">
        <v>30309.57</v>
      </c>
      <c r="L48" s="32">
        <v>28987.01</v>
      </c>
    </row>
    <row r="49" spans="1:12" x14ac:dyDescent="0.25">
      <c r="A49" s="27">
        <v>2018</v>
      </c>
      <c r="B49" s="28" t="s">
        <v>25</v>
      </c>
      <c r="C49" s="27">
        <v>201800493</v>
      </c>
      <c r="D49" s="29" t="s">
        <v>63</v>
      </c>
      <c r="E49" s="30">
        <v>43363</v>
      </c>
      <c r="F49" s="30">
        <v>43370</v>
      </c>
      <c r="G49" s="78" t="s">
        <v>491</v>
      </c>
      <c r="H49" s="27" t="s">
        <v>53</v>
      </c>
      <c r="I49" s="27" t="s">
        <v>1378</v>
      </c>
      <c r="J49" s="30">
        <v>43615</v>
      </c>
      <c r="K49" s="31">
        <v>34668</v>
      </c>
      <c r="L49" s="32">
        <v>33149.599999999999</v>
      </c>
    </row>
    <row r="50" spans="1:12" x14ac:dyDescent="0.25">
      <c r="A50" s="27">
        <v>2018</v>
      </c>
      <c r="B50" s="28" t="s">
        <v>25</v>
      </c>
      <c r="C50" s="27">
        <v>201800494</v>
      </c>
      <c r="D50" s="29" t="s">
        <v>63</v>
      </c>
      <c r="E50" s="30">
        <v>43363</v>
      </c>
      <c r="F50" s="30">
        <v>43370</v>
      </c>
      <c r="G50" s="78" t="s">
        <v>491</v>
      </c>
      <c r="H50" s="27" t="s">
        <v>53</v>
      </c>
      <c r="I50" s="27" t="s">
        <v>1378</v>
      </c>
      <c r="J50" s="30">
        <v>43627</v>
      </c>
      <c r="K50" s="31">
        <v>80084.09</v>
      </c>
      <c r="L50" s="32">
        <v>76313.919999999998</v>
      </c>
    </row>
    <row r="51" spans="1:12" x14ac:dyDescent="0.25">
      <c r="A51" s="27">
        <v>2018</v>
      </c>
      <c r="B51" s="28" t="s">
        <v>24</v>
      </c>
      <c r="C51" s="27">
        <v>201800474</v>
      </c>
      <c r="D51" s="29" t="s">
        <v>63</v>
      </c>
      <c r="E51" s="30">
        <v>43360</v>
      </c>
      <c r="F51" s="30">
        <v>43384</v>
      </c>
      <c r="G51" s="78" t="s">
        <v>491</v>
      </c>
      <c r="H51" s="27" t="s">
        <v>53</v>
      </c>
      <c r="I51" s="27" t="s">
        <v>1378</v>
      </c>
      <c r="J51" s="30">
        <v>43413</v>
      </c>
      <c r="K51" s="31">
        <v>122125.53</v>
      </c>
      <c r="L51" s="32">
        <v>116574.37</v>
      </c>
    </row>
    <row r="52" spans="1:12" x14ac:dyDescent="0.25">
      <c r="A52" s="27">
        <v>2018</v>
      </c>
      <c r="B52" s="28" t="s">
        <v>25</v>
      </c>
      <c r="C52" s="27">
        <v>201800512</v>
      </c>
      <c r="D52" s="29" t="s">
        <v>63</v>
      </c>
      <c r="E52" s="30">
        <v>43363</v>
      </c>
      <c r="F52" s="30">
        <v>43371</v>
      </c>
      <c r="G52" s="78" t="s">
        <v>491</v>
      </c>
      <c r="H52" s="27" t="s">
        <v>53</v>
      </c>
      <c r="I52" s="27" t="s">
        <v>1378</v>
      </c>
      <c r="J52" s="30">
        <v>43657</v>
      </c>
      <c r="K52" s="31">
        <v>125424.5</v>
      </c>
      <c r="L52" s="32">
        <v>119879.06</v>
      </c>
    </row>
    <row r="53" spans="1:12" x14ac:dyDescent="0.25">
      <c r="A53" s="27">
        <v>2018</v>
      </c>
      <c r="B53" s="28" t="s">
        <v>25</v>
      </c>
      <c r="C53" s="27">
        <v>201800521</v>
      </c>
      <c r="D53" s="29" t="s">
        <v>63</v>
      </c>
      <c r="E53" s="30">
        <v>43363</v>
      </c>
      <c r="F53" s="30">
        <v>43377</v>
      </c>
      <c r="G53" s="78" t="s">
        <v>491</v>
      </c>
      <c r="H53" s="27" t="s">
        <v>53</v>
      </c>
      <c r="I53" s="27" t="s">
        <v>1378</v>
      </c>
      <c r="J53" s="30">
        <v>43502</v>
      </c>
      <c r="K53" s="31">
        <v>28657.41</v>
      </c>
      <c r="L53" s="32">
        <v>27459.54</v>
      </c>
    </row>
    <row r="54" spans="1:12" x14ac:dyDescent="0.25">
      <c r="A54" s="27">
        <v>2018</v>
      </c>
      <c r="B54" s="28" t="s">
        <v>25</v>
      </c>
      <c r="C54" s="27">
        <v>201800522</v>
      </c>
      <c r="D54" s="29" t="s">
        <v>63</v>
      </c>
      <c r="E54" s="30">
        <v>43363</v>
      </c>
      <c r="F54" s="30">
        <v>43377</v>
      </c>
      <c r="G54" s="78" t="s">
        <v>491</v>
      </c>
      <c r="H54" s="27" t="s">
        <v>53</v>
      </c>
      <c r="I54" s="27" t="s">
        <v>1378</v>
      </c>
      <c r="J54" s="30">
        <v>43602</v>
      </c>
      <c r="K54" s="31">
        <v>29586.160000000003</v>
      </c>
      <c r="L54" s="32">
        <v>28171.82</v>
      </c>
    </row>
    <row r="55" spans="1:12" x14ac:dyDescent="0.25">
      <c r="A55" s="27">
        <v>2018</v>
      </c>
      <c r="B55" s="28" t="s">
        <v>14</v>
      </c>
      <c r="C55" s="27">
        <v>201800523</v>
      </c>
      <c r="D55" s="29" t="s">
        <v>63</v>
      </c>
      <c r="E55" s="30">
        <v>43362</v>
      </c>
      <c r="F55" s="30">
        <v>43381</v>
      </c>
      <c r="G55" s="78" t="s">
        <v>491</v>
      </c>
      <c r="H55" s="27" t="s">
        <v>1382</v>
      </c>
      <c r="I55" s="27" t="s">
        <v>1379</v>
      </c>
      <c r="J55" s="30"/>
      <c r="K55" s="31"/>
      <c r="L55" s="32"/>
    </row>
    <row r="56" spans="1:12" x14ac:dyDescent="0.25">
      <c r="A56" s="27">
        <v>2018</v>
      </c>
      <c r="B56" s="28" t="s">
        <v>25</v>
      </c>
      <c r="C56" s="27">
        <v>201800528</v>
      </c>
      <c r="D56" s="29" t="s">
        <v>63</v>
      </c>
      <c r="E56" s="30">
        <v>43363</v>
      </c>
      <c r="F56" s="30">
        <v>43383</v>
      </c>
      <c r="G56" s="78" t="s">
        <v>491</v>
      </c>
      <c r="H56" s="27" t="s">
        <v>53</v>
      </c>
      <c r="I56" s="27" t="s">
        <v>1378</v>
      </c>
      <c r="J56" s="30">
        <v>43531</v>
      </c>
      <c r="K56" s="31">
        <v>56008.49</v>
      </c>
      <c r="L56" s="32">
        <v>53472.54</v>
      </c>
    </row>
    <row r="57" spans="1:12" x14ac:dyDescent="0.25">
      <c r="A57" s="27">
        <v>2018</v>
      </c>
      <c r="B57" s="28" t="s">
        <v>15</v>
      </c>
      <c r="C57" s="27">
        <v>201800538</v>
      </c>
      <c r="D57" s="29" t="s">
        <v>63</v>
      </c>
      <c r="E57" s="30">
        <v>43388</v>
      </c>
      <c r="F57" s="30">
        <v>43391</v>
      </c>
      <c r="G57" s="78" t="s">
        <v>491</v>
      </c>
      <c r="H57" s="27" t="s">
        <v>1382</v>
      </c>
      <c r="I57" s="27" t="s">
        <v>1379</v>
      </c>
      <c r="J57" s="30"/>
      <c r="K57" s="31"/>
      <c r="L57" s="32"/>
    </row>
    <row r="58" spans="1:12" x14ac:dyDescent="0.25">
      <c r="A58" s="27">
        <v>2018</v>
      </c>
      <c r="B58" s="28" t="s">
        <v>18</v>
      </c>
      <c r="C58" s="27">
        <v>201800542</v>
      </c>
      <c r="D58" s="29" t="s">
        <v>63</v>
      </c>
      <c r="E58" s="30">
        <v>43395</v>
      </c>
      <c r="F58" s="30">
        <v>43395</v>
      </c>
      <c r="G58" s="78" t="s">
        <v>491</v>
      </c>
      <c r="H58" s="27" t="s">
        <v>53</v>
      </c>
      <c r="I58" s="27" t="s">
        <v>1378</v>
      </c>
      <c r="J58" s="30">
        <v>43524</v>
      </c>
      <c r="K58" s="31">
        <v>28029.999999999774</v>
      </c>
      <c r="L58" s="32">
        <v>26628.5</v>
      </c>
    </row>
    <row r="59" spans="1:12" x14ac:dyDescent="0.25">
      <c r="A59" s="27">
        <v>2018</v>
      </c>
      <c r="B59" s="28" t="s">
        <v>24</v>
      </c>
      <c r="C59" s="27">
        <v>201800549</v>
      </c>
      <c r="D59" s="29" t="s">
        <v>63</v>
      </c>
      <c r="E59" s="30">
        <v>43397</v>
      </c>
      <c r="F59" s="30">
        <v>43398</v>
      </c>
      <c r="G59" s="78" t="s">
        <v>491</v>
      </c>
      <c r="H59" s="27" t="s">
        <v>53</v>
      </c>
      <c r="I59" s="27" t="s">
        <v>1378</v>
      </c>
      <c r="J59" s="30">
        <v>43494</v>
      </c>
      <c r="K59" s="31">
        <v>126532.98</v>
      </c>
      <c r="L59" s="32">
        <v>120730.37</v>
      </c>
    </row>
    <row r="60" spans="1:12" x14ac:dyDescent="0.25">
      <c r="A60" s="27">
        <v>2018</v>
      </c>
      <c r="B60" s="28" t="s">
        <v>18</v>
      </c>
      <c r="C60" s="27">
        <v>201800550</v>
      </c>
      <c r="D60" s="29" t="s">
        <v>63</v>
      </c>
      <c r="E60" s="30">
        <v>43328</v>
      </c>
      <c r="F60" s="30">
        <v>43399</v>
      </c>
      <c r="G60" s="78" t="s">
        <v>491</v>
      </c>
      <c r="H60" s="27" t="s">
        <v>1382</v>
      </c>
      <c r="I60" s="27" t="s">
        <v>1379</v>
      </c>
      <c r="J60" s="30"/>
      <c r="K60" s="31"/>
      <c r="L60" s="32"/>
    </row>
    <row r="61" spans="1:12" x14ac:dyDescent="0.25">
      <c r="A61" s="27">
        <v>2018</v>
      </c>
      <c r="B61" s="28" t="s">
        <v>13</v>
      </c>
      <c r="C61" s="27">
        <v>201800553</v>
      </c>
      <c r="D61" s="29" t="s">
        <v>63</v>
      </c>
      <c r="E61" s="30">
        <v>43397</v>
      </c>
      <c r="F61" s="30">
        <v>43399</v>
      </c>
      <c r="G61" s="78" t="s">
        <v>62</v>
      </c>
      <c r="H61" s="27" t="s">
        <v>53</v>
      </c>
      <c r="I61" s="27" t="s">
        <v>1378</v>
      </c>
      <c r="J61" s="30">
        <v>43621</v>
      </c>
      <c r="K61" s="31">
        <v>11800</v>
      </c>
      <c r="L61" s="32">
        <v>11310</v>
      </c>
    </row>
    <row r="62" spans="1:12" x14ac:dyDescent="0.25">
      <c r="A62" s="27">
        <v>2018</v>
      </c>
      <c r="B62" s="28" t="s">
        <v>13</v>
      </c>
      <c r="C62" s="27">
        <v>201800555</v>
      </c>
      <c r="D62" s="29" t="s">
        <v>63</v>
      </c>
      <c r="E62" s="30">
        <v>43397</v>
      </c>
      <c r="F62" s="30">
        <v>43402</v>
      </c>
      <c r="G62" s="78" t="s">
        <v>62</v>
      </c>
      <c r="H62" s="27" t="s">
        <v>1382</v>
      </c>
      <c r="I62" s="27" t="s">
        <v>1379</v>
      </c>
      <c r="J62" s="30"/>
      <c r="K62" s="31"/>
      <c r="L62" s="32"/>
    </row>
    <row r="63" spans="1:12" x14ac:dyDescent="0.25">
      <c r="A63" s="27">
        <v>2018</v>
      </c>
      <c r="B63" s="28" t="s">
        <v>59</v>
      </c>
      <c r="C63" s="27">
        <v>201800559</v>
      </c>
      <c r="D63" s="29" t="s">
        <v>63</v>
      </c>
      <c r="E63" s="30">
        <v>43318</v>
      </c>
      <c r="F63" s="30">
        <v>43402</v>
      </c>
      <c r="G63" s="78" t="s">
        <v>68</v>
      </c>
      <c r="H63" s="27" t="s">
        <v>53</v>
      </c>
      <c r="I63" s="27" t="s">
        <v>153</v>
      </c>
      <c r="J63" s="30"/>
      <c r="K63" s="31"/>
      <c r="L63" s="32"/>
    </row>
    <row r="64" spans="1:12" x14ac:dyDescent="0.25">
      <c r="A64" s="27">
        <v>2018</v>
      </c>
      <c r="B64" s="28" t="s">
        <v>19</v>
      </c>
      <c r="C64" s="27">
        <v>201800569</v>
      </c>
      <c r="D64" s="29" t="s">
        <v>63</v>
      </c>
      <c r="E64" s="30">
        <v>43372</v>
      </c>
      <c r="F64" s="30">
        <v>43404</v>
      </c>
      <c r="G64" s="78"/>
      <c r="H64" s="27" t="s">
        <v>1382</v>
      </c>
      <c r="I64" s="27" t="s">
        <v>1379</v>
      </c>
      <c r="J64" s="30"/>
      <c r="K64" s="31"/>
      <c r="L64" s="32"/>
    </row>
    <row r="65" spans="1:12" x14ac:dyDescent="0.25">
      <c r="A65" s="27">
        <v>2018</v>
      </c>
      <c r="B65" s="28" t="s">
        <v>24</v>
      </c>
      <c r="C65" s="27">
        <v>201800571</v>
      </c>
      <c r="D65" s="29" t="s">
        <v>63</v>
      </c>
      <c r="E65" s="30">
        <v>43397</v>
      </c>
      <c r="F65" s="30">
        <v>43405</v>
      </c>
      <c r="G65" s="78" t="s">
        <v>491</v>
      </c>
      <c r="H65" s="27" t="s">
        <v>1382</v>
      </c>
      <c r="I65" s="27" t="s">
        <v>1379</v>
      </c>
      <c r="J65" s="30"/>
      <c r="K65" s="31"/>
      <c r="L65" s="32"/>
    </row>
    <row r="66" spans="1:12" x14ac:dyDescent="0.25">
      <c r="A66" s="27">
        <v>2018</v>
      </c>
      <c r="B66" s="28" t="s">
        <v>25</v>
      </c>
      <c r="C66" s="27">
        <v>201800572</v>
      </c>
      <c r="D66" s="29" t="s">
        <v>63</v>
      </c>
      <c r="E66" s="30">
        <v>43397</v>
      </c>
      <c r="F66" s="30">
        <v>43409</v>
      </c>
      <c r="G66" s="78" t="s">
        <v>491</v>
      </c>
      <c r="H66" s="27" t="s">
        <v>53</v>
      </c>
      <c r="I66" s="27" t="s">
        <v>1378</v>
      </c>
      <c r="J66" s="30">
        <v>43523</v>
      </c>
      <c r="K66" s="31">
        <v>81304</v>
      </c>
      <c r="L66" s="32">
        <v>77563.8</v>
      </c>
    </row>
    <row r="67" spans="1:12" x14ac:dyDescent="0.25">
      <c r="A67" s="27">
        <v>2018</v>
      </c>
      <c r="B67" s="28" t="s">
        <v>46</v>
      </c>
      <c r="C67" s="27">
        <v>201800573</v>
      </c>
      <c r="D67" s="29" t="s">
        <v>63</v>
      </c>
      <c r="E67" s="30">
        <v>43398</v>
      </c>
      <c r="F67" s="30">
        <v>43410</v>
      </c>
      <c r="G67" s="78" t="s">
        <v>491</v>
      </c>
      <c r="H67" s="27" t="s">
        <v>53</v>
      </c>
      <c r="I67" s="27" t="s">
        <v>1378</v>
      </c>
      <c r="J67" s="30">
        <v>43621</v>
      </c>
      <c r="K67" s="31">
        <v>35722.557894736558</v>
      </c>
      <c r="L67" s="32">
        <v>33936.43</v>
      </c>
    </row>
    <row r="68" spans="1:12" x14ac:dyDescent="0.25">
      <c r="A68" s="27">
        <v>2018</v>
      </c>
      <c r="B68" s="28" t="s">
        <v>60</v>
      </c>
      <c r="C68" s="27">
        <v>201800586</v>
      </c>
      <c r="D68" s="29" t="s">
        <v>63</v>
      </c>
      <c r="E68" s="30">
        <v>43374</v>
      </c>
      <c r="F68" s="30">
        <v>43425</v>
      </c>
      <c r="G68" s="78" t="s">
        <v>491</v>
      </c>
      <c r="H68" s="27" t="s">
        <v>1382</v>
      </c>
      <c r="I68" s="27" t="s">
        <v>1379</v>
      </c>
      <c r="J68" s="30"/>
      <c r="K68" s="31"/>
      <c r="L68" s="32"/>
    </row>
    <row r="69" spans="1:12" x14ac:dyDescent="0.25">
      <c r="A69" s="27">
        <v>2018</v>
      </c>
      <c r="B69" s="28" t="s">
        <v>40</v>
      </c>
      <c r="C69" s="27">
        <v>201800587</v>
      </c>
      <c r="D69" s="29" t="s">
        <v>63</v>
      </c>
      <c r="E69" s="30">
        <v>43362</v>
      </c>
      <c r="F69" s="30">
        <v>43425</v>
      </c>
      <c r="G69" s="78"/>
      <c r="H69" s="27" t="s">
        <v>1382</v>
      </c>
      <c r="I69" s="27" t="s">
        <v>1381</v>
      </c>
      <c r="J69" s="30"/>
      <c r="K69" s="31"/>
      <c r="L69" s="32"/>
    </row>
    <row r="70" spans="1:12" x14ac:dyDescent="0.25">
      <c r="A70" s="27">
        <v>2018</v>
      </c>
      <c r="B70" s="28" t="s">
        <v>24</v>
      </c>
      <c r="C70" s="27">
        <v>201800588</v>
      </c>
      <c r="D70" s="29" t="s">
        <v>63</v>
      </c>
      <c r="E70" s="30">
        <v>43388</v>
      </c>
      <c r="F70" s="30">
        <v>43425</v>
      </c>
      <c r="G70" s="78" t="s">
        <v>491</v>
      </c>
      <c r="H70" s="27" t="s">
        <v>53</v>
      </c>
      <c r="I70" s="27" t="s">
        <v>1378</v>
      </c>
      <c r="J70" s="30">
        <v>43927</v>
      </c>
      <c r="K70" s="31">
        <v>84558.484210525625</v>
      </c>
      <c r="L70" s="32">
        <v>80330.559999999998</v>
      </c>
    </row>
    <row r="71" spans="1:12" x14ac:dyDescent="0.25">
      <c r="A71" s="27">
        <v>2018</v>
      </c>
      <c r="B71" s="28" t="s">
        <v>65</v>
      </c>
      <c r="C71" s="27">
        <v>201800592</v>
      </c>
      <c r="D71" s="29" t="s">
        <v>63</v>
      </c>
      <c r="E71" s="30">
        <v>43395</v>
      </c>
      <c r="F71" s="30">
        <v>43430</v>
      </c>
      <c r="G71" s="78" t="s">
        <v>491</v>
      </c>
      <c r="H71" s="27" t="s">
        <v>53</v>
      </c>
      <c r="I71" s="27" t="s">
        <v>1378</v>
      </c>
      <c r="J71" s="30">
        <v>43621</v>
      </c>
      <c r="K71" s="31">
        <v>27663</v>
      </c>
      <c r="L71" s="32">
        <v>26335.5</v>
      </c>
    </row>
    <row r="72" spans="1:12" x14ac:dyDescent="0.25">
      <c r="A72" s="27">
        <v>2018</v>
      </c>
      <c r="B72" s="28" t="s">
        <v>20</v>
      </c>
      <c r="C72" s="27">
        <v>201800600</v>
      </c>
      <c r="D72" s="29" t="s">
        <v>63</v>
      </c>
      <c r="E72" s="30">
        <v>43415</v>
      </c>
      <c r="F72" s="30">
        <v>43433</v>
      </c>
      <c r="G72" s="78"/>
      <c r="H72" s="27" t="s">
        <v>1382</v>
      </c>
      <c r="I72" s="27" t="s">
        <v>1379</v>
      </c>
      <c r="J72" s="30"/>
      <c r="K72" s="31"/>
      <c r="L72" s="32"/>
    </row>
    <row r="73" spans="1:12" x14ac:dyDescent="0.25">
      <c r="A73" s="27">
        <v>2018</v>
      </c>
      <c r="B73" s="28" t="s">
        <v>37</v>
      </c>
      <c r="C73" s="27">
        <v>201800605</v>
      </c>
      <c r="D73" s="29" t="s">
        <v>63</v>
      </c>
      <c r="E73" s="30">
        <v>43423</v>
      </c>
      <c r="F73" s="30">
        <v>43439</v>
      </c>
      <c r="G73" s="78" t="s">
        <v>54</v>
      </c>
      <c r="H73" s="27" t="s">
        <v>53</v>
      </c>
      <c r="I73" s="27" t="s">
        <v>1378</v>
      </c>
      <c r="J73" s="30">
        <v>43530</v>
      </c>
      <c r="K73" s="31">
        <v>142400.19</v>
      </c>
      <c r="L73" s="32">
        <v>136461.26999999999</v>
      </c>
    </row>
    <row r="74" spans="1:12" x14ac:dyDescent="0.25">
      <c r="A74" s="27">
        <v>2018</v>
      </c>
      <c r="B74" s="28" t="s">
        <v>25</v>
      </c>
      <c r="C74" s="27">
        <v>201800606</v>
      </c>
      <c r="D74" s="29" t="s">
        <v>63</v>
      </c>
      <c r="E74" s="30">
        <v>43429</v>
      </c>
      <c r="F74" s="30">
        <v>43439</v>
      </c>
      <c r="G74" s="78"/>
      <c r="H74" s="27" t="s">
        <v>1382</v>
      </c>
      <c r="I74" s="27" t="s">
        <v>1379</v>
      </c>
      <c r="J74" s="30"/>
      <c r="K74" s="31"/>
      <c r="L74" s="32"/>
    </row>
    <row r="75" spans="1:12" x14ac:dyDescent="0.25">
      <c r="A75" s="27">
        <v>2018</v>
      </c>
      <c r="B75" s="28" t="s">
        <v>26</v>
      </c>
      <c r="C75" s="27">
        <v>201800610</v>
      </c>
      <c r="D75" s="29" t="s">
        <v>63</v>
      </c>
      <c r="E75" s="30">
        <v>43432</v>
      </c>
      <c r="F75" s="30">
        <v>43439</v>
      </c>
      <c r="G75" s="78" t="s">
        <v>54</v>
      </c>
      <c r="H75" s="27" t="s">
        <v>53</v>
      </c>
      <c r="I75" s="27" t="s">
        <v>1378</v>
      </c>
      <c r="J75" s="30">
        <v>43615</v>
      </c>
      <c r="K75" s="31">
        <v>7902.5599999999995</v>
      </c>
      <c r="L75" s="32">
        <v>7604.37</v>
      </c>
    </row>
    <row r="76" spans="1:12" x14ac:dyDescent="0.25">
      <c r="A76" s="27">
        <v>2018</v>
      </c>
      <c r="B76" s="28" t="s">
        <v>18</v>
      </c>
      <c r="C76" s="27">
        <v>201800591</v>
      </c>
      <c r="D76" s="29" t="s">
        <v>63</v>
      </c>
      <c r="E76" s="30">
        <v>43137</v>
      </c>
      <c r="F76" s="30">
        <v>43152</v>
      </c>
      <c r="G76" s="78" t="s">
        <v>54</v>
      </c>
      <c r="H76" s="27" t="s">
        <v>53</v>
      </c>
      <c r="I76" s="27" t="s">
        <v>1378</v>
      </c>
      <c r="J76" s="30">
        <v>43461</v>
      </c>
      <c r="K76" s="31">
        <v>38540</v>
      </c>
      <c r="L76" s="32">
        <v>36738</v>
      </c>
    </row>
    <row r="77" spans="1:12" x14ac:dyDescent="0.25">
      <c r="A77" s="27">
        <v>2018</v>
      </c>
      <c r="B77" s="28" t="s">
        <v>36</v>
      </c>
      <c r="C77" s="27">
        <v>201800624</v>
      </c>
      <c r="D77" s="29" t="s">
        <v>63</v>
      </c>
      <c r="E77" s="30">
        <v>43234</v>
      </c>
      <c r="F77" s="30">
        <v>43444</v>
      </c>
      <c r="G77" s="78" t="s">
        <v>52</v>
      </c>
      <c r="H77" s="27" t="s">
        <v>53</v>
      </c>
      <c r="I77" s="27" t="s">
        <v>1378</v>
      </c>
      <c r="J77" s="30">
        <v>43538</v>
      </c>
      <c r="K77" s="31">
        <v>50200</v>
      </c>
      <c r="L77" s="32">
        <v>47710</v>
      </c>
    </row>
    <row r="78" spans="1:12" x14ac:dyDescent="0.25">
      <c r="A78" s="27">
        <v>2018</v>
      </c>
      <c r="B78" s="28" t="s">
        <v>65</v>
      </c>
      <c r="C78" s="27">
        <v>201800642</v>
      </c>
      <c r="D78" s="29" t="s">
        <v>63</v>
      </c>
      <c r="E78" s="30">
        <v>43364</v>
      </c>
      <c r="F78" s="30">
        <v>43447</v>
      </c>
      <c r="G78" s="78" t="s">
        <v>62</v>
      </c>
      <c r="H78" s="27" t="s">
        <v>1382</v>
      </c>
      <c r="I78" s="27" t="s">
        <v>1379</v>
      </c>
      <c r="J78" s="30"/>
      <c r="K78" s="31"/>
      <c r="L78" s="32"/>
    </row>
    <row r="79" spans="1:12" x14ac:dyDescent="0.25">
      <c r="A79" s="27">
        <v>2018</v>
      </c>
      <c r="B79" s="28" t="s">
        <v>29</v>
      </c>
      <c r="C79" s="27">
        <v>201800643</v>
      </c>
      <c r="D79" s="29" t="s">
        <v>63</v>
      </c>
      <c r="E79" s="30">
        <v>43422</v>
      </c>
      <c r="F79" s="30">
        <v>43452</v>
      </c>
      <c r="G79" s="78" t="s">
        <v>491</v>
      </c>
      <c r="H79" s="27" t="s">
        <v>53</v>
      </c>
      <c r="I79" s="27" t="s">
        <v>1378</v>
      </c>
      <c r="J79" s="30">
        <v>43874</v>
      </c>
      <c r="K79" s="31">
        <v>14546.536842105144</v>
      </c>
      <c r="L79" s="32">
        <v>13819.21</v>
      </c>
    </row>
    <row r="80" spans="1:12" x14ac:dyDescent="0.25">
      <c r="A80" s="27">
        <v>2018</v>
      </c>
      <c r="B80" s="28" t="s">
        <v>40</v>
      </c>
      <c r="C80" s="27">
        <v>201800647</v>
      </c>
      <c r="D80" s="29" t="s">
        <v>63</v>
      </c>
      <c r="E80" s="30">
        <v>43437</v>
      </c>
      <c r="F80" s="30">
        <v>43461</v>
      </c>
      <c r="G80" s="78"/>
      <c r="H80" s="27" t="s">
        <v>1382</v>
      </c>
      <c r="I80" s="27" t="s">
        <v>1379</v>
      </c>
      <c r="J80" s="30"/>
      <c r="K80" s="31"/>
      <c r="L80" s="32"/>
    </row>
    <row r="81" spans="1:12" x14ac:dyDescent="0.25">
      <c r="A81" s="27">
        <v>2018</v>
      </c>
      <c r="B81" s="28" t="s">
        <v>32</v>
      </c>
      <c r="C81" s="27">
        <v>201800453</v>
      </c>
      <c r="D81" s="29" t="s">
        <v>63</v>
      </c>
      <c r="E81" s="30">
        <v>43322</v>
      </c>
      <c r="F81" s="30"/>
      <c r="G81" s="78" t="s">
        <v>70</v>
      </c>
      <c r="H81" s="27" t="s">
        <v>53</v>
      </c>
      <c r="I81" s="27" t="s">
        <v>153</v>
      </c>
      <c r="J81" s="30">
        <v>43357</v>
      </c>
      <c r="K81" s="31"/>
      <c r="L81" s="32"/>
    </row>
    <row r="82" spans="1:12" x14ac:dyDescent="0.25">
      <c r="A82" s="27">
        <v>2018</v>
      </c>
      <c r="B82" s="28" t="s">
        <v>13</v>
      </c>
      <c r="C82" s="27">
        <v>201800582</v>
      </c>
      <c r="D82" s="29" t="s">
        <v>63</v>
      </c>
      <c r="E82" s="30">
        <v>43399</v>
      </c>
      <c r="F82" s="30">
        <v>43417</v>
      </c>
      <c r="G82" s="78" t="s">
        <v>491</v>
      </c>
      <c r="H82" s="27" t="s">
        <v>53</v>
      </c>
      <c r="I82" s="27" t="s">
        <v>1378</v>
      </c>
      <c r="J82" s="30">
        <v>43621</v>
      </c>
      <c r="K82" s="31">
        <v>38000</v>
      </c>
      <c r="L82" s="32">
        <v>36550</v>
      </c>
    </row>
    <row r="83" spans="1:12" x14ac:dyDescent="0.25">
      <c r="A83" s="27">
        <v>2018</v>
      </c>
      <c r="B83" s="28" t="s">
        <v>34</v>
      </c>
      <c r="C83" s="27">
        <v>201900004</v>
      </c>
      <c r="D83" s="29" t="s">
        <v>63</v>
      </c>
      <c r="E83" s="30">
        <v>43133</v>
      </c>
      <c r="F83" s="30"/>
      <c r="G83" s="78"/>
      <c r="H83" s="27" t="s">
        <v>1382</v>
      </c>
      <c r="I83" s="27" t="s">
        <v>1379</v>
      </c>
      <c r="J83" s="30"/>
      <c r="K83" s="31"/>
      <c r="L83" s="32"/>
    </row>
    <row r="84" spans="1:12" x14ac:dyDescent="0.25">
      <c r="A84" s="27">
        <v>2018</v>
      </c>
      <c r="B84" s="28" t="s">
        <v>25</v>
      </c>
      <c r="C84" s="27">
        <v>201900005</v>
      </c>
      <c r="D84" s="29" t="s">
        <v>63</v>
      </c>
      <c r="E84" s="30">
        <v>43361</v>
      </c>
      <c r="F84" s="30"/>
      <c r="G84" s="78" t="s">
        <v>491</v>
      </c>
      <c r="H84" s="27" t="s">
        <v>1382</v>
      </c>
      <c r="I84" s="27" t="s">
        <v>1379</v>
      </c>
      <c r="J84" s="30"/>
      <c r="K84" s="31"/>
      <c r="L84" s="32"/>
    </row>
    <row r="85" spans="1:12" x14ac:dyDescent="0.25">
      <c r="A85" s="27">
        <v>2018</v>
      </c>
      <c r="B85" s="28" t="s">
        <v>40</v>
      </c>
      <c r="C85" s="27">
        <v>201900020</v>
      </c>
      <c r="D85" s="29" t="s">
        <v>63</v>
      </c>
      <c r="E85" s="30">
        <v>43374</v>
      </c>
      <c r="F85" s="30"/>
      <c r="G85" s="78"/>
      <c r="H85" s="27" t="s">
        <v>1382</v>
      </c>
      <c r="I85" s="27" t="s">
        <v>153</v>
      </c>
      <c r="J85" s="30"/>
      <c r="K85" s="31"/>
      <c r="L85" s="32"/>
    </row>
    <row r="86" spans="1:12" x14ac:dyDescent="0.25">
      <c r="A86" s="27">
        <v>2018</v>
      </c>
      <c r="B86" s="28" t="s">
        <v>46</v>
      </c>
      <c r="C86" s="27">
        <v>201900022</v>
      </c>
      <c r="D86" s="29" t="s">
        <v>63</v>
      </c>
      <c r="E86" s="30">
        <v>43458</v>
      </c>
      <c r="F86" s="30"/>
      <c r="G86" s="78" t="s">
        <v>68</v>
      </c>
      <c r="H86" s="27" t="s">
        <v>1382</v>
      </c>
      <c r="I86" s="27" t="s">
        <v>1379</v>
      </c>
      <c r="J86" s="30"/>
      <c r="K86" s="31"/>
      <c r="L86" s="32"/>
    </row>
    <row r="87" spans="1:12" x14ac:dyDescent="0.25">
      <c r="A87" s="27">
        <v>2018</v>
      </c>
      <c r="B87" s="28" t="s">
        <v>19</v>
      </c>
      <c r="C87" s="27">
        <v>201900023</v>
      </c>
      <c r="D87" s="29" t="s">
        <v>63</v>
      </c>
      <c r="E87" s="30">
        <v>43424</v>
      </c>
      <c r="F87" s="30"/>
      <c r="G87" s="78"/>
      <c r="H87" s="27" t="s">
        <v>1382</v>
      </c>
      <c r="I87" s="27" t="s">
        <v>1379</v>
      </c>
      <c r="J87" s="30"/>
      <c r="K87" s="31"/>
      <c r="L87" s="32"/>
    </row>
    <row r="88" spans="1:12" x14ac:dyDescent="0.25">
      <c r="A88" s="27">
        <v>2018</v>
      </c>
      <c r="B88" s="28" t="s">
        <v>25</v>
      </c>
      <c r="C88" s="27">
        <v>201900041</v>
      </c>
      <c r="D88" s="29" t="s">
        <v>63</v>
      </c>
      <c r="E88" s="30">
        <v>43363</v>
      </c>
      <c r="F88" s="30">
        <v>43539</v>
      </c>
      <c r="G88" s="78" t="s">
        <v>491</v>
      </c>
      <c r="H88" s="27" t="s">
        <v>53</v>
      </c>
      <c r="I88" s="27" t="s">
        <v>1378</v>
      </c>
      <c r="J88" s="30">
        <v>43627</v>
      </c>
      <c r="K88" s="31">
        <v>75754.600000000006</v>
      </c>
      <c r="L88" s="32">
        <v>72574.39</v>
      </c>
    </row>
    <row r="89" spans="1:12" x14ac:dyDescent="0.25">
      <c r="A89" s="27">
        <v>2018</v>
      </c>
      <c r="B89" s="28" t="s">
        <v>25</v>
      </c>
      <c r="C89" s="27">
        <v>201900052</v>
      </c>
      <c r="D89" s="29" t="s">
        <v>63</v>
      </c>
      <c r="E89" s="30">
        <v>43363</v>
      </c>
      <c r="F89" s="30">
        <v>43564</v>
      </c>
      <c r="G89" s="78" t="s">
        <v>62</v>
      </c>
      <c r="H89" s="27" t="s">
        <v>53</v>
      </c>
      <c r="I89" s="27" t="s">
        <v>1378</v>
      </c>
      <c r="J89" s="30">
        <v>43706</v>
      </c>
      <c r="K89" s="31">
        <v>55005.4</v>
      </c>
      <c r="L89" s="32">
        <v>52781.68</v>
      </c>
    </row>
    <row r="90" spans="1:12" x14ac:dyDescent="0.25">
      <c r="A90" s="27">
        <v>2019</v>
      </c>
      <c r="B90" s="28" t="s">
        <v>18</v>
      </c>
      <c r="C90" s="27">
        <v>89769467</v>
      </c>
      <c r="D90" s="29" t="s">
        <v>77</v>
      </c>
      <c r="E90" s="30">
        <v>43482</v>
      </c>
      <c r="F90" s="30">
        <v>43501</v>
      </c>
      <c r="G90" s="78" t="s">
        <v>491</v>
      </c>
      <c r="H90" s="27" t="s">
        <v>53</v>
      </c>
      <c r="I90" s="27" t="s">
        <v>153</v>
      </c>
      <c r="J90" s="30">
        <v>43514</v>
      </c>
      <c r="K90" s="31"/>
      <c r="L90" s="32"/>
    </row>
    <row r="91" spans="1:12" x14ac:dyDescent="0.25">
      <c r="A91" s="27">
        <v>2019</v>
      </c>
      <c r="B91" s="28" t="s">
        <v>46</v>
      </c>
      <c r="C91" s="27">
        <v>90472895</v>
      </c>
      <c r="D91" s="29" t="s">
        <v>77</v>
      </c>
      <c r="E91" s="30">
        <v>43497</v>
      </c>
      <c r="F91" s="30">
        <v>43502</v>
      </c>
      <c r="G91" s="78" t="s">
        <v>54</v>
      </c>
      <c r="H91" s="27" t="s">
        <v>53</v>
      </c>
      <c r="I91" s="27" t="s">
        <v>1378</v>
      </c>
      <c r="J91" s="30">
        <v>43577</v>
      </c>
      <c r="K91" s="31">
        <v>107475.78</v>
      </c>
      <c r="L91" s="32">
        <v>102794.34</v>
      </c>
    </row>
    <row r="92" spans="1:12" x14ac:dyDescent="0.25">
      <c r="A92" s="27">
        <v>2019</v>
      </c>
      <c r="B92" s="28" t="s">
        <v>14</v>
      </c>
      <c r="C92" s="27">
        <v>89690598</v>
      </c>
      <c r="D92" s="29" t="s">
        <v>77</v>
      </c>
      <c r="E92" s="30">
        <v>43497</v>
      </c>
      <c r="F92" s="30">
        <v>43508</v>
      </c>
      <c r="G92" s="78" t="s">
        <v>54</v>
      </c>
      <c r="H92" s="27" t="s">
        <v>53</v>
      </c>
      <c r="I92" s="27" t="s">
        <v>1378</v>
      </c>
      <c r="J92" s="30">
        <v>43539</v>
      </c>
      <c r="K92" s="31">
        <v>49637.25</v>
      </c>
      <c r="L92" s="32">
        <v>47515.39</v>
      </c>
    </row>
    <row r="93" spans="1:12" x14ac:dyDescent="0.25">
      <c r="A93" s="27">
        <v>2019</v>
      </c>
      <c r="B93" s="28" t="s">
        <v>26</v>
      </c>
      <c r="C93" s="27">
        <v>90453044</v>
      </c>
      <c r="D93" s="29" t="s">
        <v>77</v>
      </c>
      <c r="E93" s="30">
        <v>43497</v>
      </c>
      <c r="F93" s="30">
        <v>43529</v>
      </c>
      <c r="G93" s="78" t="s">
        <v>54</v>
      </c>
      <c r="H93" s="27" t="s">
        <v>53</v>
      </c>
      <c r="I93" s="27" t="s">
        <v>1378</v>
      </c>
      <c r="J93" s="30">
        <v>43572</v>
      </c>
      <c r="K93" s="31">
        <v>10308.9</v>
      </c>
      <c r="L93" s="32">
        <v>9881.02</v>
      </c>
    </row>
    <row r="94" spans="1:12" x14ac:dyDescent="0.25">
      <c r="A94" s="27">
        <v>2019</v>
      </c>
      <c r="B94" s="28" t="s">
        <v>59</v>
      </c>
      <c r="C94" s="27">
        <v>90978149</v>
      </c>
      <c r="D94" s="29" t="s">
        <v>77</v>
      </c>
      <c r="E94" s="30">
        <v>43543</v>
      </c>
      <c r="F94" s="30">
        <v>43544</v>
      </c>
      <c r="G94" s="78" t="s">
        <v>52</v>
      </c>
      <c r="H94" s="27" t="s">
        <v>53</v>
      </c>
      <c r="I94" s="27" t="s">
        <v>1378</v>
      </c>
      <c r="J94" s="30">
        <v>43595</v>
      </c>
      <c r="K94" s="31">
        <v>59931</v>
      </c>
      <c r="L94" s="32">
        <v>57209.45</v>
      </c>
    </row>
    <row r="95" spans="1:12" x14ac:dyDescent="0.25">
      <c r="A95" s="27">
        <v>2019</v>
      </c>
      <c r="B95" s="28" t="s">
        <v>59</v>
      </c>
      <c r="C95" s="27">
        <v>90978149</v>
      </c>
      <c r="D95" s="29" t="s">
        <v>77</v>
      </c>
      <c r="E95" s="30">
        <v>43543</v>
      </c>
      <c r="F95" s="30">
        <v>43544</v>
      </c>
      <c r="G95" s="78" t="s">
        <v>52</v>
      </c>
      <c r="H95" s="27" t="s">
        <v>53</v>
      </c>
      <c r="I95" s="27" t="s">
        <v>1378</v>
      </c>
      <c r="J95" s="30">
        <v>43598</v>
      </c>
      <c r="K95" s="31">
        <v>59931</v>
      </c>
      <c r="L95" s="32">
        <v>57209.45</v>
      </c>
    </row>
    <row r="96" spans="1:12" x14ac:dyDescent="0.25">
      <c r="A96" s="27">
        <v>2019</v>
      </c>
      <c r="B96" s="28" t="s">
        <v>46</v>
      </c>
      <c r="C96" s="27">
        <v>91180810</v>
      </c>
      <c r="D96" s="29" t="s">
        <v>77</v>
      </c>
      <c r="E96" s="30">
        <v>43537</v>
      </c>
      <c r="F96" s="30">
        <v>43550</v>
      </c>
      <c r="G96" s="78" t="s">
        <v>54</v>
      </c>
      <c r="H96" s="27" t="s">
        <v>53</v>
      </c>
      <c r="I96" s="27" t="s">
        <v>1378</v>
      </c>
      <c r="J96" s="30">
        <v>43657</v>
      </c>
      <c r="K96" s="31">
        <v>247904.23</v>
      </c>
      <c r="L96" s="32">
        <v>238531.35</v>
      </c>
    </row>
    <row r="97" spans="1:12" x14ac:dyDescent="0.25">
      <c r="A97" s="27">
        <v>2019</v>
      </c>
      <c r="B97" s="28" t="s">
        <v>32</v>
      </c>
      <c r="C97" s="27">
        <v>91714824</v>
      </c>
      <c r="D97" s="29" t="s">
        <v>77</v>
      </c>
      <c r="E97" s="30">
        <v>43513</v>
      </c>
      <c r="F97" s="30">
        <v>43549</v>
      </c>
      <c r="G97" s="78" t="s">
        <v>54</v>
      </c>
      <c r="H97" s="27" t="s">
        <v>53</v>
      </c>
      <c r="I97" s="27" t="s">
        <v>1378</v>
      </c>
      <c r="J97" s="30">
        <v>43595</v>
      </c>
      <c r="K97" s="31">
        <v>38326.75</v>
      </c>
      <c r="L97" s="32">
        <v>36592.68</v>
      </c>
    </row>
    <row r="98" spans="1:12" x14ac:dyDescent="0.25">
      <c r="A98" s="27">
        <v>2019</v>
      </c>
      <c r="B98" s="28" t="s">
        <v>40</v>
      </c>
      <c r="C98" s="27">
        <v>91597260</v>
      </c>
      <c r="D98" s="29" t="s">
        <v>77</v>
      </c>
      <c r="E98" s="30">
        <v>43550</v>
      </c>
      <c r="F98" s="30">
        <v>43563</v>
      </c>
      <c r="G98" s="78" t="s">
        <v>57</v>
      </c>
      <c r="H98" s="27" t="s">
        <v>53</v>
      </c>
      <c r="I98" s="27" t="s">
        <v>153</v>
      </c>
      <c r="J98" s="30">
        <v>43567</v>
      </c>
      <c r="K98" s="31"/>
      <c r="L98" s="32"/>
    </row>
    <row r="99" spans="1:12" x14ac:dyDescent="0.25">
      <c r="A99" s="27">
        <v>2019</v>
      </c>
      <c r="B99" s="28" t="s">
        <v>29</v>
      </c>
      <c r="C99" s="27">
        <v>91641613</v>
      </c>
      <c r="D99" s="29" t="s">
        <v>77</v>
      </c>
      <c r="E99" s="30">
        <v>43563</v>
      </c>
      <c r="F99" s="30">
        <v>43564</v>
      </c>
      <c r="G99" s="78" t="s">
        <v>71</v>
      </c>
      <c r="H99" s="27" t="s">
        <v>53</v>
      </c>
      <c r="I99" s="27" t="s">
        <v>153</v>
      </c>
      <c r="J99" s="30">
        <v>43577</v>
      </c>
      <c r="K99" s="31"/>
      <c r="L99" s="32"/>
    </row>
    <row r="100" spans="1:12" x14ac:dyDescent="0.25">
      <c r="A100" s="27">
        <v>2019</v>
      </c>
      <c r="B100" s="28" t="s">
        <v>17</v>
      </c>
      <c r="C100" s="27">
        <v>92083740</v>
      </c>
      <c r="D100" s="29" t="s">
        <v>77</v>
      </c>
      <c r="E100" s="30">
        <v>43480</v>
      </c>
      <c r="F100" s="30">
        <v>43578</v>
      </c>
      <c r="G100" s="78" t="s">
        <v>491</v>
      </c>
      <c r="H100" s="27" t="s">
        <v>53</v>
      </c>
      <c r="I100" s="27" t="s">
        <v>153</v>
      </c>
      <c r="J100" s="30">
        <v>43591</v>
      </c>
      <c r="K100" s="31"/>
      <c r="L100" s="32"/>
    </row>
    <row r="101" spans="1:12" x14ac:dyDescent="0.25">
      <c r="A101" s="27">
        <v>2019</v>
      </c>
      <c r="B101" s="28" t="s">
        <v>17</v>
      </c>
      <c r="C101" s="27">
        <v>92247857</v>
      </c>
      <c r="D101" s="29" t="s">
        <v>77</v>
      </c>
      <c r="E101" s="30">
        <v>43539</v>
      </c>
      <c r="F101" s="30">
        <v>43584</v>
      </c>
      <c r="G101" s="78" t="s">
        <v>491</v>
      </c>
      <c r="H101" s="27" t="s">
        <v>53</v>
      </c>
      <c r="I101" s="27" t="s">
        <v>153</v>
      </c>
      <c r="J101" s="30">
        <v>43593</v>
      </c>
      <c r="K101" s="31"/>
      <c r="L101" s="32"/>
    </row>
    <row r="102" spans="1:12" x14ac:dyDescent="0.25">
      <c r="A102" s="27">
        <v>2019</v>
      </c>
      <c r="B102" s="28" t="s">
        <v>15</v>
      </c>
      <c r="C102" s="27">
        <v>92459163</v>
      </c>
      <c r="D102" s="29" t="s">
        <v>77</v>
      </c>
      <c r="E102" s="30">
        <v>43577</v>
      </c>
      <c r="F102" s="30">
        <v>43591</v>
      </c>
      <c r="G102" s="78" t="s">
        <v>54</v>
      </c>
      <c r="H102" s="27" t="s">
        <v>53</v>
      </c>
      <c r="I102" s="27" t="s">
        <v>153</v>
      </c>
      <c r="J102" s="30">
        <v>43600</v>
      </c>
      <c r="K102" s="31"/>
      <c r="L102" s="32"/>
    </row>
    <row r="103" spans="1:12" x14ac:dyDescent="0.25">
      <c r="A103" s="27">
        <v>2019</v>
      </c>
      <c r="B103" s="28" t="s">
        <v>59</v>
      </c>
      <c r="C103" s="27">
        <v>92579093</v>
      </c>
      <c r="D103" s="29" t="s">
        <v>77</v>
      </c>
      <c r="E103" s="30">
        <v>43593</v>
      </c>
      <c r="F103" s="30">
        <v>43594</v>
      </c>
      <c r="G103" s="78" t="s">
        <v>70</v>
      </c>
      <c r="H103" s="27" t="s">
        <v>53</v>
      </c>
      <c r="I103" s="27" t="s">
        <v>153</v>
      </c>
      <c r="J103" s="30">
        <v>43599</v>
      </c>
      <c r="K103" s="31"/>
      <c r="L103" s="32"/>
    </row>
    <row r="104" spans="1:12" x14ac:dyDescent="0.25">
      <c r="A104" s="27">
        <v>2019</v>
      </c>
      <c r="B104" s="28" t="s">
        <v>30</v>
      </c>
      <c r="C104" s="27">
        <v>92685767</v>
      </c>
      <c r="D104" s="29" t="s">
        <v>77</v>
      </c>
      <c r="E104" s="30">
        <v>43586</v>
      </c>
      <c r="F104" s="30">
        <v>43598</v>
      </c>
      <c r="G104" s="78" t="s">
        <v>54</v>
      </c>
      <c r="H104" s="27" t="s">
        <v>53</v>
      </c>
      <c r="I104" s="27" t="s">
        <v>1378</v>
      </c>
      <c r="J104" s="30">
        <v>43636</v>
      </c>
      <c r="K104" s="31">
        <v>49300.87</v>
      </c>
      <c r="L104" s="32">
        <v>47103.08</v>
      </c>
    </row>
    <row r="105" spans="1:12" x14ac:dyDescent="0.25">
      <c r="A105" s="27">
        <v>2019</v>
      </c>
      <c r="B105" s="28" t="s">
        <v>17</v>
      </c>
      <c r="C105" s="27">
        <v>92929348</v>
      </c>
      <c r="D105" s="29" t="s">
        <v>77</v>
      </c>
      <c r="E105" s="30">
        <v>43604</v>
      </c>
      <c r="F105" s="30">
        <v>43605</v>
      </c>
      <c r="G105" s="78" t="s">
        <v>70</v>
      </c>
      <c r="H105" s="27" t="s">
        <v>53</v>
      </c>
      <c r="I105" s="27" t="s">
        <v>153</v>
      </c>
      <c r="J105" s="30">
        <v>43600</v>
      </c>
      <c r="K105" s="31"/>
      <c r="L105" s="32"/>
    </row>
    <row r="106" spans="1:12" x14ac:dyDescent="0.25">
      <c r="A106" s="27">
        <v>2019</v>
      </c>
      <c r="B106" s="28" t="s">
        <v>30</v>
      </c>
      <c r="C106" s="27">
        <v>92985233</v>
      </c>
      <c r="D106" s="29" t="s">
        <v>77</v>
      </c>
      <c r="E106" s="30">
        <v>43602</v>
      </c>
      <c r="F106" s="30">
        <v>43606</v>
      </c>
      <c r="G106" s="78" t="s">
        <v>52</v>
      </c>
      <c r="H106" s="27" t="s">
        <v>53</v>
      </c>
      <c r="I106" s="27" t="s">
        <v>1378</v>
      </c>
      <c r="J106" s="30">
        <v>43636</v>
      </c>
      <c r="K106" s="31">
        <v>68878.47</v>
      </c>
      <c r="L106" s="32">
        <v>66110.44</v>
      </c>
    </row>
    <row r="107" spans="1:12" x14ac:dyDescent="0.25">
      <c r="A107" s="27">
        <v>2019</v>
      </c>
      <c r="B107" s="28" t="s">
        <v>13</v>
      </c>
      <c r="C107" s="27">
        <v>93009058</v>
      </c>
      <c r="D107" s="29" t="s">
        <v>77</v>
      </c>
      <c r="E107" s="30">
        <v>43600</v>
      </c>
      <c r="F107" s="30">
        <v>43607</v>
      </c>
      <c r="G107" s="78" t="s">
        <v>72</v>
      </c>
      <c r="H107" s="27" t="s">
        <v>53</v>
      </c>
      <c r="I107" s="27" t="s">
        <v>153</v>
      </c>
      <c r="J107" s="30">
        <v>43621</v>
      </c>
      <c r="K107" s="31"/>
      <c r="L107" s="32"/>
    </row>
    <row r="108" spans="1:12" x14ac:dyDescent="0.25">
      <c r="A108" s="27">
        <v>2019</v>
      </c>
      <c r="B108" s="28" t="s">
        <v>28</v>
      </c>
      <c r="C108" s="27">
        <v>93481869</v>
      </c>
      <c r="D108" s="29" t="s">
        <v>77</v>
      </c>
      <c r="E108" s="30">
        <v>43621</v>
      </c>
      <c r="F108" s="30">
        <v>43621</v>
      </c>
      <c r="G108" s="78" t="s">
        <v>491</v>
      </c>
      <c r="H108" s="27" t="s">
        <v>53</v>
      </c>
      <c r="I108" s="27" t="s">
        <v>1378</v>
      </c>
      <c r="J108" s="30">
        <v>43675</v>
      </c>
      <c r="K108" s="31">
        <v>7948.4631578946728</v>
      </c>
      <c r="L108" s="32">
        <v>7551.04</v>
      </c>
    </row>
    <row r="109" spans="1:12" x14ac:dyDescent="0.25">
      <c r="A109" s="27">
        <v>2019</v>
      </c>
      <c r="B109" s="28" t="s">
        <v>19</v>
      </c>
      <c r="C109" s="27">
        <v>93500692</v>
      </c>
      <c r="D109" s="29" t="s">
        <v>77</v>
      </c>
      <c r="E109" s="30">
        <v>43597</v>
      </c>
      <c r="F109" s="30">
        <v>43622</v>
      </c>
      <c r="G109" s="78" t="s">
        <v>58</v>
      </c>
      <c r="H109" s="27" t="s">
        <v>53</v>
      </c>
      <c r="I109" s="27" t="s">
        <v>1378</v>
      </c>
      <c r="J109" s="30">
        <v>43640</v>
      </c>
      <c r="K109" s="31">
        <v>8400.5</v>
      </c>
      <c r="L109" s="32">
        <v>8028.75</v>
      </c>
    </row>
    <row r="110" spans="1:12" x14ac:dyDescent="0.25">
      <c r="A110" s="27">
        <v>2019</v>
      </c>
      <c r="B110" s="28" t="s">
        <v>25</v>
      </c>
      <c r="C110" s="27">
        <v>93512713</v>
      </c>
      <c r="D110" s="29" t="s">
        <v>77</v>
      </c>
      <c r="E110" s="30">
        <v>43575</v>
      </c>
      <c r="F110" s="30">
        <v>43622</v>
      </c>
      <c r="G110" s="78" t="s">
        <v>70</v>
      </c>
      <c r="H110" s="27" t="s">
        <v>53</v>
      </c>
      <c r="I110" s="27" t="s">
        <v>153</v>
      </c>
      <c r="J110" s="30">
        <v>43643</v>
      </c>
      <c r="K110" s="31"/>
      <c r="L110" s="32"/>
    </row>
    <row r="111" spans="1:12" x14ac:dyDescent="0.25">
      <c r="A111" s="27">
        <v>2019</v>
      </c>
      <c r="B111" s="28" t="s">
        <v>32</v>
      </c>
      <c r="C111" s="27">
        <v>93872778</v>
      </c>
      <c r="D111" s="29" t="s">
        <v>77</v>
      </c>
      <c r="E111" s="30">
        <v>43595</v>
      </c>
      <c r="F111" s="30">
        <v>43633</v>
      </c>
      <c r="G111" s="78" t="s">
        <v>54</v>
      </c>
      <c r="H111" s="27" t="s">
        <v>53</v>
      </c>
      <c r="I111" s="27" t="s">
        <v>1378</v>
      </c>
      <c r="J111" s="30">
        <v>43698</v>
      </c>
      <c r="K111" s="31">
        <v>11400</v>
      </c>
      <c r="L111" s="32">
        <v>10988</v>
      </c>
    </row>
    <row r="112" spans="1:12" x14ac:dyDescent="0.25">
      <c r="A112" s="27">
        <v>2019</v>
      </c>
      <c r="B112" s="28" t="s">
        <v>40</v>
      </c>
      <c r="C112" s="27">
        <v>93901585</v>
      </c>
      <c r="D112" s="29" t="s">
        <v>77</v>
      </c>
      <c r="E112" s="30">
        <v>43590</v>
      </c>
      <c r="F112" s="30">
        <v>43634</v>
      </c>
      <c r="G112" s="78" t="s">
        <v>71</v>
      </c>
      <c r="H112" s="27" t="s">
        <v>53</v>
      </c>
      <c r="I112" s="27" t="s">
        <v>1378</v>
      </c>
      <c r="J112" s="30">
        <v>43682</v>
      </c>
      <c r="K112" s="31">
        <v>19481.557894736685</v>
      </c>
      <c r="L112" s="32">
        <v>18507.48</v>
      </c>
    </row>
    <row r="113" spans="1:12" x14ac:dyDescent="0.25">
      <c r="A113" s="27">
        <v>2019</v>
      </c>
      <c r="B113" s="28" t="s">
        <v>27</v>
      </c>
      <c r="C113" s="27">
        <v>93941383</v>
      </c>
      <c r="D113" s="29" t="s">
        <v>77</v>
      </c>
      <c r="E113" s="30">
        <v>43632</v>
      </c>
      <c r="F113" s="30">
        <v>43635</v>
      </c>
      <c r="G113" s="78" t="s">
        <v>491</v>
      </c>
      <c r="H113" s="27" t="s">
        <v>53</v>
      </c>
      <c r="I113" s="27" t="s">
        <v>1378</v>
      </c>
      <c r="J113" s="30">
        <v>43670</v>
      </c>
      <c r="K113" s="31">
        <v>14892.631578947248</v>
      </c>
      <c r="L113" s="32">
        <v>14148</v>
      </c>
    </row>
    <row r="114" spans="1:12" x14ac:dyDescent="0.25">
      <c r="A114" s="27">
        <v>2019</v>
      </c>
      <c r="B114" s="28" t="s">
        <v>37</v>
      </c>
      <c r="C114" s="27">
        <v>94110418</v>
      </c>
      <c r="D114" s="29" t="s">
        <v>77</v>
      </c>
      <c r="E114" s="30">
        <v>43633</v>
      </c>
      <c r="F114" s="30">
        <v>43640</v>
      </c>
      <c r="G114" s="78" t="s">
        <v>52</v>
      </c>
      <c r="H114" s="27" t="s">
        <v>53</v>
      </c>
      <c r="I114" s="27" t="s">
        <v>1378</v>
      </c>
      <c r="J114" s="30">
        <v>43682</v>
      </c>
      <c r="K114" s="31">
        <v>17786.13</v>
      </c>
      <c r="L114" s="32">
        <v>16896.82</v>
      </c>
    </row>
    <row r="115" spans="1:12" x14ac:dyDescent="0.25">
      <c r="A115" s="27">
        <v>2019</v>
      </c>
      <c r="B115" s="28" t="s">
        <v>22</v>
      </c>
      <c r="C115" s="27">
        <v>94135183</v>
      </c>
      <c r="D115" s="29" t="s">
        <v>77</v>
      </c>
      <c r="E115" s="30">
        <v>43615</v>
      </c>
      <c r="F115" s="30">
        <v>43641</v>
      </c>
      <c r="G115" s="78" t="s">
        <v>56</v>
      </c>
      <c r="H115" s="27" t="s">
        <v>53</v>
      </c>
      <c r="I115" s="27" t="s">
        <v>153</v>
      </c>
      <c r="J115" s="30">
        <v>43727</v>
      </c>
      <c r="K115" s="31"/>
      <c r="L115" s="32"/>
    </row>
    <row r="116" spans="1:12" x14ac:dyDescent="0.25">
      <c r="A116" s="27">
        <v>2019</v>
      </c>
      <c r="B116" s="28" t="s">
        <v>37</v>
      </c>
      <c r="C116" s="27">
        <v>94645819</v>
      </c>
      <c r="D116" s="29" t="s">
        <v>77</v>
      </c>
      <c r="E116" s="30">
        <v>43651</v>
      </c>
      <c r="F116" s="30">
        <v>43656</v>
      </c>
      <c r="G116" s="78" t="s">
        <v>54</v>
      </c>
      <c r="H116" s="27" t="s">
        <v>53</v>
      </c>
      <c r="I116" s="27" t="s">
        <v>1378</v>
      </c>
      <c r="J116" s="30">
        <v>43720</v>
      </c>
      <c r="K116" s="31">
        <v>155720.79</v>
      </c>
      <c r="L116" s="32">
        <v>149504.03</v>
      </c>
    </row>
    <row r="117" spans="1:12" x14ac:dyDescent="0.25">
      <c r="A117" s="27">
        <v>2019</v>
      </c>
      <c r="B117" s="28" t="s">
        <v>30</v>
      </c>
      <c r="C117" s="27">
        <v>94746757</v>
      </c>
      <c r="D117" s="29" t="s">
        <v>77</v>
      </c>
      <c r="E117" s="30">
        <v>43657</v>
      </c>
      <c r="F117" s="30">
        <v>43661</v>
      </c>
      <c r="G117" s="78" t="s">
        <v>491</v>
      </c>
      <c r="H117" s="27" t="s">
        <v>53</v>
      </c>
      <c r="I117" s="27" t="s">
        <v>1378</v>
      </c>
      <c r="J117" s="30">
        <v>44274</v>
      </c>
      <c r="K117" s="31">
        <v>8620</v>
      </c>
      <c r="L117" s="32">
        <v>8392</v>
      </c>
    </row>
    <row r="118" spans="1:12" x14ac:dyDescent="0.25">
      <c r="A118" s="27">
        <v>2019</v>
      </c>
      <c r="B118" s="28" t="s">
        <v>65</v>
      </c>
      <c r="C118" s="27">
        <v>94782075</v>
      </c>
      <c r="D118" s="29" t="s">
        <v>77</v>
      </c>
      <c r="E118" s="30">
        <v>43655</v>
      </c>
      <c r="F118" s="30">
        <v>43661</v>
      </c>
      <c r="G118" s="78" t="s">
        <v>73</v>
      </c>
      <c r="H118" s="27" t="s">
        <v>53</v>
      </c>
      <c r="I118" s="27" t="s">
        <v>1378</v>
      </c>
      <c r="J118" s="30">
        <v>43700</v>
      </c>
      <c r="K118" s="31">
        <v>17957.53</v>
      </c>
      <c r="L118" s="32">
        <v>17305.259999999998</v>
      </c>
    </row>
    <row r="119" spans="1:12" x14ac:dyDescent="0.25">
      <c r="A119" s="27">
        <v>2019</v>
      </c>
      <c r="B119" s="28" t="s">
        <v>59</v>
      </c>
      <c r="C119" s="27">
        <v>94907755</v>
      </c>
      <c r="D119" s="29" t="s">
        <v>77</v>
      </c>
      <c r="E119" s="30">
        <v>43662</v>
      </c>
      <c r="F119" s="30">
        <v>43664</v>
      </c>
      <c r="G119" s="78" t="s">
        <v>57</v>
      </c>
      <c r="H119" s="27" t="s">
        <v>53</v>
      </c>
      <c r="I119" s="27" t="s">
        <v>1378</v>
      </c>
      <c r="J119" s="30">
        <v>43817</v>
      </c>
      <c r="K119" s="31">
        <v>141289.05263157783</v>
      </c>
      <c r="L119" s="32">
        <v>134224.6</v>
      </c>
    </row>
    <row r="120" spans="1:12" x14ac:dyDescent="0.25">
      <c r="A120" s="27">
        <v>2019</v>
      </c>
      <c r="B120" s="28" t="s">
        <v>40</v>
      </c>
      <c r="C120" s="27">
        <v>94598885</v>
      </c>
      <c r="D120" s="29" t="s">
        <v>77</v>
      </c>
      <c r="E120" s="89">
        <v>42985</v>
      </c>
      <c r="F120" s="30">
        <v>43655</v>
      </c>
      <c r="G120" s="78" t="s">
        <v>54</v>
      </c>
      <c r="H120" s="27" t="s">
        <v>66</v>
      </c>
      <c r="I120" s="27" t="s">
        <v>153</v>
      </c>
      <c r="J120" s="30"/>
      <c r="K120" s="31"/>
      <c r="L120" s="32"/>
    </row>
    <row r="121" spans="1:12" x14ac:dyDescent="0.25">
      <c r="A121" s="27">
        <v>2019</v>
      </c>
      <c r="B121" s="28" t="s">
        <v>28</v>
      </c>
      <c r="C121" s="27">
        <v>95023206</v>
      </c>
      <c r="D121" s="29" t="s">
        <v>77</v>
      </c>
      <c r="E121" s="30">
        <v>43665</v>
      </c>
      <c r="F121" s="30">
        <v>43668</v>
      </c>
      <c r="G121" s="78" t="s">
        <v>68</v>
      </c>
      <c r="H121" s="27" t="s">
        <v>53</v>
      </c>
      <c r="I121" s="27" t="s">
        <v>1378</v>
      </c>
      <c r="J121" s="30">
        <v>43726</v>
      </c>
      <c r="K121" s="31">
        <v>131156.46</v>
      </c>
      <c r="L121" s="32">
        <v>125049.39</v>
      </c>
    </row>
    <row r="122" spans="1:12" x14ac:dyDescent="0.25">
      <c r="A122" s="27">
        <v>2019</v>
      </c>
      <c r="B122" s="28" t="s">
        <v>40</v>
      </c>
      <c r="C122" s="27">
        <v>95134714</v>
      </c>
      <c r="D122" s="29" t="s">
        <v>77</v>
      </c>
      <c r="E122" s="30">
        <v>43631</v>
      </c>
      <c r="F122" s="30">
        <v>43671</v>
      </c>
      <c r="G122" s="78" t="s">
        <v>73</v>
      </c>
      <c r="H122" s="27" t="s">
        <v>53</v>
      </c>
      <c r="I122" s="27" t="s">
        <v>1378</v>
      </c>
      <c r="J122" s="30">
        <v>43725</v>
      </c>
      <c r="K122" s="31">
        <v>14989.28</v>
      </c>
      <c r="L122" s="32">
        <v>14448.07</v>
      </c>
    </row>
    <row r="123" spans="1:12" x14ac:dyDescent="0.25">
      <c r="A123" s="27">
        <v>2019</v>
      </c>
      <c r="B123" s="28" t="s">
        <v>27</v>
      </c>
      <c r="C123" s="27">
        <v>95470092</v>
      </c>
      <c r="D123" s="29" t="s">
        <v>77</v>
      </c>
      <c r="E123" s="30">
        <v>43679</v>
      </c>
      <c r="F123" s="30">
        <v>43682</v>
      </c>
      <c r="G123" s="78" t="s">
        <v>1383</v>
      </c>
      <c r="H123" s="27" t="s">
        <v>53</v>
      </c>
      <c r="I123" s="27" t="s">
        <v>1378</v>
      </c>
      <c r="J123" s="30">
        <v>43804</v>
      </c>
      <c r="K123" s="31">
        <v>43280.789473683864</v>
      </c>
      <c r="L123" s="32">
        <v>41116.75</v>
      </c>
    </row>
    <row r="124" spans="1:12" x14ac:dyDescent="0.25">
      <c r="A124" s="27">
        <v>2019</v>
      </c>
      <c r="B124" s="28" t="s">
        <v>59</v>
      </c>
      <c r="C124" s="27">
        <v>95707923</v>
      </c>
      <c r="D124" s="29" t="s">
        <v>77</v>
      </c>
      <c r="E124" s="30">
        <v>43674</v>
      </c>
      <c r="F124" s="30">
        <v>43689</v>
      </c>
      <c r="G124" s="78" t="s">
        <v>64</v>
      </c>
      <c r="H124" s="27" t="s">
        <v>53</v>
      </c>
      <c r="I124" s="27" t="s">
        <v>153</v>
      </c>
      <c r="J124" s="30"/>
      <c r="K124" s="31">
        <v>164525.15789473552</v>
      </c>
      <c r="L124" s="32"/>
    </row>
    <row r="125" spans="1:12" x14ac:dyDescent="0.25">
      <c r="A125" s="27">
        <v>2019</v>
      </c>
      <c r="B125" s="28" t="s">
        <v>46</v>
      </c>
      <c r="C125" s="27">
        <v>95564555</v>
      </c>
      <c r="D125" s="29" t="s">
        <v>77</v>
      </c>
      <c r="E125" s="30">
        <v>43636</v>
      </c>
      <c r="F125" s="30">
        <v>43684</v>
      </c>
      <c r="G125" s="78" t="s">
        <v>54</v>
      </c>
      <c r="H125" s="27" t="s">
        <v>53</v>
      </c>
      <c r="I125" s="27" t="s">
        <v>153</v>
      </c>
      <c r="J125" s="30"/>
      <c r="K125" s="31">
        <v>136553.84210526204</v>
      </c>
      <c r="L125" s="32"/>
    </row>
    <row r="126" spans="1:12" x14ac:dyDescent="0.25">
      <c r="A126" s="27">
        <v>2019</v>
      </c>
      <c r="B126" s="28" t="s">
        <v>25</v>
      </c>
      <c r="C126" s="27">
        <v>96395207</v>
      </c>
      <c r="D126" s="29" t="s">
        <v>77</v>
      </c>
      <c r="E126" s="30">
        <v>43700</v>
      </c>
      <c r="F126" s="30">
        <v>43710</v>
      </c>
      <c r="G126" s="78" t="s">
        <v>491</v>
      </c>
      <c r="H126" s="27" t="s">
        <v>53</v>
      </c>
      <c r="I126" s="27" t="s">
        <v>1378</v>
      </c>
      <c r="J126" s="30">
        <v>43847</v>
      </c>
      <c r="K126" s="31">
        <v>164525.15789473552</v>
      </c>
      <c r="L126" s="32">
        <v>156298.9</v>
      </c>
    </row>
    <row r="127" spans="1:12" x14ac:dyDescent="0.25">
      <c r="A127" s="27">
        <v>2019</v>
      </c>
      <c r="B127" s="28" t="s">
        <v>36</v>
      </c>
      <c r="C127" s="27">
        <v>96509674</v>
      </c>
      <c r="D127" s="29" t="s">
        <v>77</v>
      </c>
      <c r="E127" s="30">
        <v>43712</v>
      </c>
      <c r="F127" s="30">
        <v>43713</v>
      </c>
      <c r="G127" s="78" t="s">
        <v>491</v>
      </c>
      <c r="H127" s="27" t="s">
        <v>53</v>
      </c>
      <c r="I127" s="27" t="s">
        <v>1378</v>
      </c>
      <c r="J127" s="30">
        <v>43749</v>
      </c>
      <c r="K127" s="31">
        <v>135446.769</v>
      </c>
      <c r="L127" s="32">
        <v>129726.15</v>
      </c>
    </row>
    <row r="128" spans="1:12" x14ac:dyDescent="0.25">
      <c r="A128" s="27">
        <v>2019</v>
      </c>
      <c r="B128" s="28" t="s">
        <v>36</v>
      </c>
      <c r="C128" s="27">
        <v>96511159</v>
      </c>
      <c r="D128" s="29" t="s">
        <v>77</v>
      </c>
      <c r="E128" s="30">
        <v>43713</v>
      </c>
      <c r="F128" s="30">
        <v>43713</v>
      </c>
      <c r="G128" s="78" t="s">
        <v>491</v>
      </c>
      <c r="H128" s="27" t="s">
        <v>53</v>
      </c>
      <c r="I128" s="27" t="s">
        <v>1378</v>
      </c>
      <c r="J128" s="30">
        <v>43892</v>
      </c>
      <c r="K128" s="31">
        <v>119594.67368420957</v>
      </c>
      <c r="L128" s="32">
        <v>113614.94</v>
      </c>
    </row>
    <row r="129" spans="1:12" x14ac:dyDescent="0.25">
      <c r="A129" s="27">
        <v>2019</v>
      </c>
      <c r="B129" s="28" t="s">
        <v>29</v>
      </c>
      <c r="C129" s="27">
        <v>96573845</v>
      </c>
      <c r="D129" s="29" t="s">
        <v>77</v>
      </c>
      <c r="E129" s="30">
        <v>43693</v>
      </c>
      <c r="F129" s="30">
        <v>43714</v>
      </c>
      <c r="G129" s="78" t="s">
        <v>52</v>
      </c>
      <c r="H129" s="27" t="s">
        <v>53</v>
      </c>
      <c r="I129" s="27" t="s">
        <v>153</v>
      </c>
      <c r="J129" s="30">
        <v>43803</v>
      </c>
      <c r="K129" s="31"/>
      <c r="L129" s="32"/>
    </row>
    <row r="130" spans="1:12" x14ac:dyDescent="0.25">
      <c r="A130" s="27">
        <v>2019</v>
      </c>
      <c r="B130" s="28" t="s">
        <v>30</v>
      </c>
      <c r="C130" s="27">
        <v>97083810</v>
      </c>
      <c r="D130" s="29" t="s">
        <v>77</v>
      </c>
      <c r="E130" s="30">
        <v>43728</v>
      </c>
      <c r="F130" s="30">
        <v>43733</v>
      </c>
      <c r="G130" s="78" t="s">
        <v>74</v>
      </c>
      <c r="H130" s="27" t="s">
        <v>53</v>
      </c>
      <c r="I130" s="27" t="s">
        <v>1378</v>
      </c>
      <c r="J130" s="30">
        <v>43775</v>
      </c>
      <c r="K130" s="31">
        <v>899.99999999999272</v>
      </c>
      <c r="L130" s="32">
        <v>855</v>
      </c>
    </row>
    <row r="131" spans="1:12" x14ac:dyDescent="0.25">
      <c r="A131" s="27">
        <v>2019</v>
      </c>
      <c r="B131" s="28" t="s">
        <v>19</v>
      </c>
      <c r="C131" s="27">
        <v>97145569</v>
      </c>
      <c r="D131" s="29" t="s">
        <v>77</v>
      </c>
      <c r="E131" s="30">
        <v>43732</v>
      </c>
      <c r="F131" s="30">
        <v>43733</v>
      </c>
      <c r="G131" s="78" t="s">
        <v>491</v>
      </c>
      <c r="H131" s="27" t="s">
        <v>53</v>
      </c>
      <c r="I131" s="27" t="s">
        <v>1378</v>
      </c>
      <c r="J131" s="30">
        <v>43783</v>
      </c>
      <c r="K131" s="31">
        <v>17407.368421052492</v>
      </c>
      <c r="L131" s="32">
        <v>16537</v>
      </c>
    </row>
    <row r="132" spans="1:12" x14ac:dyDescent="0.25">
      <c r="A132" s="27">
        <v>2019</v>
      </c>
      <c r="B132" s="28" t="s">
        <v>24</v>
      </c>
      <c r="C132" s="27">
        <v>97213094</v>
      </c>
      <c r="D132" s="29" t="s">
        <v>77</v>
      </c>
      <c r="E132" s="30">
        <v>43685</v>
      </c>
      <c r="F132" s="30">
        <v>43735</v>
      </c>
      <c r="G132" s="78" t="s">
        <v>491</v>
      </c>
      <c r="H132" s="27" t="s">
        <v>53</v>
      </c>
      <c r="I132" s="27" t="s">
        <v>1378</v>
      </c>
      <c r="J132" s="30">
        <v>43899</v>
      </c>
      <c r="K132" s="31">
        <v>28425.242105262929</v>
      </c>
      <c r="L132" s="32">
        <v>27003.98</v>
      </c>
    </row>
    <row r="133" spans="1:12" x14ac:dyDescent="0.25">
      <c r="A133" s="27">
        <v>2019</v>
      </c>
      <c r="B133" s="28" t="s">
        <v>32</v>
      </c>
      <c r="C133" s="27">
        <v>97306930</v>
      </c>
      <c r="D133" s="29" t="s">
        <v>77</v>
      </c>
      <c r="E133" s="30">
        <v>43735</v>
      </c>
      <c r="F133" s="30">
        <v>43738</v>
      </c>
      <c r="G133" s="78" t="s">
        <v>491</v>
      </c>
      <c r="H133" s="27" t="s">
        <v>53</v>
      </c>
      <c r="I133" s="27" t="s">
        <v>1378</v>
      </c>
      <c r="J133" s="30">
        <v>43803</v>
      </c>
      <c r="K133" s="31">
        <v>59552.505263157414</v>
      </c>
      <c r="L133" s="32">
        <v>56574.879999999997</v>
      </c>
    </row>
    <row r="134" spans="1:12" x14ac:dyDescent="0.25">
      <c r="A134" s="27">
        <v>2019</v>
      </c>
      <c r="B134" s="28" t="s">
        <v>36</v>
      </c>
      <c r="C134" s="27">
        <v>97140768</v>
      </c>
      <c r="D134" s="29" t="s">
        <v>77</v>
      </c>
      <c r="E134" s="30">
        <v>43652</v>
      </c>
      <c r="F134" s="30">
        <v>43733</v>
      </c>
      <c r="G134" s="78" t="s">
        <v>73</v>
      </c>
      <c r="H134" s="27" t="s">
        <v>53</v>
      </c>
      <c r="I134" s="27" t="s">
        <v>153</v>
      </c>
      <c r="J134" s="30">
        <v>43747</v>
      </c>
      <c r="K134" s="31"/>
      <c r="L134" s="32"/>
    </row>
    <row r="135" spans="1:12" x14ac:dyDescent="0.25">
      <c r="A135" s="27">
        <v>2019</v>
      </c>
      <c r="B135" s="28" t="s">
        <v>59</v>
      </c>
      <c r="C135" s="27">
        <v>97317861</v>
      </c>
      <c r="D135" s="29" t="s">
        <v>77</v>
      </c>
      <c r="E135" s="30">
        <v>43732</v>
      </c>
      <c r="F135" s="30">
        <v>43738</v>
      </c>
      <c r="G135" s="78" t="s">
        <v>491</v>
      </c>
      <c r="H135" s="27" t="s">
        <v>53</v>
      </c>
      <c r="I135" s="27" t="s">
        <v>1378</v>
      </c>
      <c r="J135" s="30">
        <v>43825</v>
      </c>
      <c r="K135" s="31">
        <v>125784.34</v>
      </c>
      <c r="L135" s="32">
        <v>121284.43</v>
      </c>
    </row>
    <row r="136" spans="1:12" x14ac:dyDescent="0.25">
      <c r="A136" s="27">
        <v>2019</v>
      </c>
      <c r="B136" s="28" t="s">
        <v>40</v>
      </c>
      <c r="C136" s="27">
        <v>97404982</v>
      </c>
      <c r="D136" s="29" t="s">
        <v>77</v>
      </c>
      <c r="E136" s="30">
        <v>43733</v>
      </c>
      <c r="F136" s="30">
        <v>43741</v>
      </c>
      <c r="G136" s="78" t="s">
        <v>491</v>
      </c>
      <c r="H136" s="27" t="s">
        <v>53</v>
      </c>
      <c r="I136" s="27" t="s">
        <v>153</v>
      </c>
      <c r="J136" s="30">
        <v>43752</v>
      </c>
      <c r="K136" s="31"/>
      <c r="L136" s="32"/>
    </row>
    <row r="137" spans="1:12" x14ac:dyDescent="0.25">
      <c r="A137" s="27">
        <v>2019</v>
      </c>
      <c r="B137" s="28" t="s">
        <v>59</v>
      </c>
      <c r="C137" s="27">
        <v>97530711</v>
      </c>
      <c r="D137" s="29" t="s">
        <v>77</v>
      </c>
      <c r="E137" s="30">
        <v>43732</v>
      </c>
      <c r="F137" s="30">
        <v>43745</v>
      </c>
      <c r="G137" s="78" t="s">
        <v>491</v>
      </c>
      <c r="H137" s="27" t="s">
        <v>53</v>
      </c>
      <c r="I137" s="27" t="s">
        <v>1381</v>
      </c>
      <c r="J137" s="30"/>
      <c r="K137" s="31"/>
      <c r="L137" s="32"/>
    </row>
    <row r="138" spans="1:12" x14ac:dyDescent="0.25">
      <c r="A138" s="27">
        <v>2019</v>
      </c>
      <c r="B138" s="28" t="s">
        <v>26</v>
      </c>
      <c r="C138" s="27">
        <v>97477269</v>
      </c>
      <c r="D138" s="29" t="s">
        <v>77</v>
      </c>
      <c r="E138" s="30">
        <v>43737</v>
      </c>
      <c r="F138" s="30">
        <v>43742</v>
      </c>
      <c r="G138" s="78" t="s">
        <v>491</v>
      </c>
      <c r="H138" s="27" t="s">
        <v>53</v>
      </c>
      <c r="I138" s="27" t="s">
        <v>1378</v>
      </c>
      <c r="J138" s="30">
        <v>43791</v>
      </c>
      <c r="K138" s="31">
        <v>15431.589473684086</v>
      </c>
      <c r="L138" s="32">
        <v>14660.01</v>
      </c>
    </row>
    <row r="139" spans="1:12" x14ac:dyDescent="0.25">
      <c r="A139" s="27">
        <v>2019</v>
      </c>
      <c r="B139" s="28" t="s">
        <v>40</v>
      </c>
      <c r="C139" s="27">
        <v>97832984</v>
      </c>
      <c r="D139" s="29" t="s">
        <v>77</v>
      </c>
      <c r="E139" s="30">
        <v>43749</v>
      </c>
      <c r="F139" s="30">
        <v>43753</v>
      </c>
      <c r="G139" s="78" t="s">
        <v>75</v>
      </c>
      <c r="H139" s="27" t="s">
        <v>53</v>
      </c>
      <c r="I139" s="27" t="s">
        <v>1378</v>
      </c>
      <c r="J139" s="30">
        <v>43817</v>
      </c>
      <c r="K139" s="31">
        <v>32428.44</v>
      </c>
      <c r="L139" s="32">
        <v>31412.84</v>
      </c>
    </row>
    <row r="140" spans="1:12" x14ac:dyDescent="0.25">
      <c r="A140" s="27">
        <v>2019</v>
      </c>
      <c r="B140" s="28" t="s">
        <v>40</v>
      </c>
      <c r="C140" s="27">
        <v>97880207</v>
      </c>
      <c r="D140" s="29" t="s">
        <v>77</v>
      </c>
      <c r="E140" s="30">
        <v>43751</v>
      </c>
      <c r="F140" s="30">
        <v>43755</v>
      </c>
      <c r="G140" s="78" t="s">
        <v>52</v>
      </c>
      <c r="H140" s="27" t="s">
        <v>53</v>
      </c>
      <c r="I140" s="27" t="s">
        <v>1378</v>
      </c>
      <c r="J140" s="30">
        <v>43847</v>
      </c>
      <c r="K140" s="31">
        <v>60168.084210525827</v>
      </c>
      <c r="L140" s="32">
        <v>57159.68</v>
      </c>
    </row>
    <row r="141" spans="1:12" x14ac:dyDescent="0.25">
      <c r="A141" s="27">
        <v>2019</v>
      </c>
      <c r="B141" s="28" t="s">
        <v>59</v>
      </c>
      <c r="C141" s="27">
        <v>97926885</v>
      </c>
      <c r="D141" s="29" t="s">
        <v>77</v>
      </c>
      <c r="E141" s="30">
        <v>43631</v>
      </c>
      <c r="F141" s="30">
        <v>43756</v>
      </c>
      <c r="G141" s="78" t="s">
        <v>491</v>
      </c>
      <c r="H141" s="27" t="s">
        <v>53</v>
      </c>
      <c r="I141" s="27" t="s">
        <v>1378</v>
      </c>
      <c r="J141" s="30">
        <v>43789</v>
      </c>
      <c r="K141" s="31">
        <v>16641.673684210393</v>
      </c>
      <c r="L141" s="32">
        <v>15809.59</v>
      </c>
    </row>
    <row r="142" spans="1:12" x14ac:dyDescent="0.25">
      <c r="A142" s="27">
        <v>2019</v>
      </c>
      <c r="B142" s="28" t="s">
        <v>32</v>
      </c>
      <c r="C142" s="27">
        <v>98024490</v>
      </c>
      <c r="D142" s="29" t="s">
        <v>77</v>
      </c>
      <c r="E142" s="30">
        <v>43728</v>
      </c>
      <c r="F142" s="30">
        <v>43760</v>
      </c>
      <c r="G142" s="78" t="s">
        <v>1376</v>
      </c>
      <c r="H142" s="27" t="s">
        <v>53</v>
      </c>
      <c r="I142" s="27" t="s">
        <v>1378</v>
      </c>
      <c r="J142" s="30">
        <v>43803</v>
      </c>
      <c r="K142" s="31">
        <v>22355.463157894555</v>
      </c>
      <c r="L142" s="32">
        <v>21237.69</v>
      </c>
    </row>
    <row r="143" spans="1:12" x14ac:dyDescent="0.25">
      <c r="A143" s="27">
        <v>2019</v>
      </c>
      <c r="B143" s="28" t="s">
        <v>14</v>
      </c>
      <c r="C143" s="27">
        <v>98256498</v>
      </c>
      <c r="D143" s="29" t="s">
        <v>77</v>
      </c>
      <c r="E143" s="30">
        <v>43752</v>
      </c>
      <c r="F143" s="30">
        <v>43766</v>
      </c>
      <c r="G143" s="78" t="s">
        <v>491</v>
      </c>
      <c r="H143" s="27" t="s">
        <v>53</v>
      </c>
      <c r="I143" s="27" t="s">
        <v>1378</v>
      </c>
      <c r="J143" s="30">
        <v>43795</v>
      </c>
      <c r="K143" s="31">
        <v>24376.9052631577</v>
      </c>
      <c r="L143" s="32">
        <v>23158.06</v>
      </c>
    </row>
    <row r="144" spans="1:12" x14ac:dyDescent="0.25">
      <c r="A144" s="27">
        <v>2019</v>
      </c>
      <c r="B144" s="28" t="s">
        <v>76</v>
      </c>
      <c r="C144" s="27">
        <v>98278245</v>
      </c>
      <c r="D144" s="29" t="s">
        <v>77</v>
      </c>
      <c r="E144" s="30">
        <v>43765</v>
      </c>
      <c r="F144" s="30">
        <v>43767</v>
      </c>
      <c r="G144" s="78" t="s">
        <v>491</v>
      </c>
      <c r="H144" s="27" t="s">
        <v>53</v>
      </c>
      <c r="I144" s="27" t="s">
        <v>1378</v>
      </c>
      <c r="J144" s="30">
        <v>43795</v>
      </c>
      <c r="K144" s="31">
        <v>26348.736842105049</v>
      </c>
      <c r="L144" s="32">
        <v>25031.3</v>
      </c>
    </row>
    <row r="145" spans="1:12" x14ac:dyDescent="0.25">
      <c r="A145" s="27">
        <v>2019</v>
      </c>
      <c r="B145" s="28" t="s">
        <v>36</v>
      </c>
      <c r="C145" s="27">
        <v>98957343</v>
      </c>
      <c r="D145" s="29" t="s">
        <v>77</v>
      </c>
      <c r="E145" s="30">
        <v>43485</v>
      </c>
      <c r="F145" s="30">
        <v>43788</v>
      </c>
      <c r="G145" s="78" t="s">
        <v>64</v>
      </c>
      <c r="H145" s="27" t="s">
        <v>1382</v>
      </c>
      <c r="I145" s="27" t="s">
        <v>1379</v>
      </c>
      <c r="J145" s="30"/>
      <c r="K145" s="31"/>
      <c r="L145" s="32"/>
    </row>
    <row r="146" spans="1:12" x14ac:dyDescent="0.25">
      <c r="A146" s="27">
        <v>2019</v>
      </c>
      <c r="B146" s="28" t="s">
        <v>59</v>
      </c>
      <c r="C146" s="27">
        <v>98976459</v>
      </c>
      <c r="D146" s="29" t="s">
        <v>77</v>
      </c>
      <c r="E146" s="30">
        <v>43787</v>
      </c>
      <c r="F146" s="30">
        <v>43789</v>
      </c>
      <c r="G146" s="78" t="s">
        <v>491</v>
      </c>
      <c r="H146" s="27" t="s">
        <v>53</v>
      </c>
      <c r="I146" s="27" t="s">
        <v>1381</v>
      </c>
      <c r="J146" s="30"/>
      <c r="K146" s="31"/>
      <c r="L146" s="32"/>
    </row>
    <row r="147" spans="1:12" x14ac:dyDescent="0.25">
      <c r="A147" s="27">
        <v>2019</v>
      </c>
      <c r="B147" s="28" t="s">
        <v>59</v>
      </c>
      <c r="C147" s="27">
        <v>100255900</v>
      </c>
      <c r="D147" s="29" t="s">
        <v>77</v>
      </c>
      <c r="E147" s="30">
        <v>43787</v>
      </c>
      <c r="F147" s="30">
        <v>43789</v>
      </c>
      <c r="G147" s="78" t="s">
        <v>491</v>
      </c>
      <c r="H147" s="27" t="s">
        <v>53</v>
      </c>
      <c r="I147" s="27" t="s">
        <v>1378</v>
      </c>
      <c r="J147" s="30">
        <v>43840</v>
      </c>
      <c r="K147" s="31">
        <v>30146.46</v>
      </c>
      <c r="L147" s="32">
        <v>29100.23</v>
      </c>
    </row>
    <row r="148" spans="1:12" x14ac:dyDescent="0.25">
      <c r="A148" s="27">
        <v>2019</v>
      </c>
      <c r="B148" s="28" t="s">
        <v>36</v>
      </c>
      <c r="C148" s="27">
        <v>99725970</v>
      </c>
      <c r="D148" s="29" t="s">
        <v>77</v>
      </c>
      <c r="E148" s="30">
        <v>43791</v>
      </c>
      <c r="F148" s="30">
        <v>43809</v>
      </c>
      <c r="G148" s="78" t="s">
        <v>1384</v>
      </c>
      <c r="H148" s="27" t="s">
        <v>53</v>
      </c>
      <c r="I148" s="27" t="s">
        <v>1378</v>
      </c>
      <c r="J148" s="30">
        <v>43888</v>
      </c>
      <c r="K148" s="31">
        <v>6213.2947368420555</v>
      </c>
      <c r="L148" s="32">
        <v>5902.63</v>
      </c>
    </row>
    <row r="149" spans="1:12" x14ac:dyDescent="0.25">
      <c r="A149" s="27">
        <v>2019</v>
      </c>
      <c r="B149" s="28" t="s">
        <v>28</v>
      </c>
      <c r="C149" s="27">
        <v>100288414</v>
      </c>
      <c r="D149" s="29" t="s">
        <v>77</v>
      </c>
      <c r="E149" s="30">
        <v>43822</v>
      </c>
      <c r="F149" s="30">
        <v>44194</v>
      </c>
      <c r="G149" s="78" t="s">
        <v>54</v>
      </c>
      <c r="H149" s="27" t="s">
        <v>53</v>
      </c>
      <c r="I149" s="27" t="s">
        <v>153</v>
      </c>
      <c r="J149" s="30"/>
      <c r="K149" s="31"/>
      <c r="L149" s="32"/>
    </row>
    <row r="150" spans="1:12" x14ac:dyDescent="0.25">
      <c r="A150" s="27">
        <v>2019</v>
      </c>
      <c r="B150" s="28" t="s">
        <v>59</v>
      </c>
      <c r="C150" s="27">
        <v>100814664</v>
      </c>
      <c r="D150" s="29" t="s">
        <v>77</v>
      </c>
      <c r="E150" s="30">
        <v>43819</v>
      </c>
      <c r="F150" s="30">
        <v>43840</v>
      </c>
      <c r="G150" s="78" t="s">
        <v>52</v>
      </c>
      <c r="H150" s="27" t="s">
        <v>53</v>
      </c>
      <c r="I150" s="27" t="s">
        <v>1378</v>
      </c>
      <c r="J150" s="30">
        <v>43882</v>
      </c>
      <c r="K150" s="31">
        <v>670783.52631578408</v>
      </c>
      <c r="L150" s="32">
        <v>637244.35</v>
      </c>
    </row>
    <row r="151" spans="1:12" x14ac:dyDescent="0.25">
      <c r="A151" s="27">
        <v>2019</v>
      </c>
      <c r="B151" s="28" t="s">
        <v>20</v>
      </c>
      <c r="C151" s="27">
        <v>101029452</v>
      </c>
      <c r="D151" s="29" t="s">
        <v>77</v>
      </c>
      <c r="E151" s="30">
        <v>43809</v>
      </c>
      <c r="F151" s="30">
        <v>43853</v>
      </c>
      <c r="G151" s="78" t="s">
        <v>54</v>
      </c>
      <c r="H151" s="27" t="s">
        <v>53</v>
      </c>
      <c r="I151" s="27" t="s">
        <v>1378</v>
      </c>
      <c r="J151" s="30">
        <v>43882</v>
      </c>
      <c r="K151" s="31">
        <v>195994.10526315629</v>
      </c>
      <c r="L151" s="32">
        <v>186194.41</v>
      </c>
    </row>
    <row r="152" spans="1:12" x14ac:dyDescent="0.25">
      <c r="A152" s="27">
        <v>2019</v>
      </c>
      <c r="B152" s="28" t="s">
        <v>19</v>
      </c>
      <c r="C152" s="27">
        <v>101139871</v>
      </c>
      <c r="D152" s="29" t="s">
        <v>77</v>
      </c>
      <c r="E152" s="30">
        <v>43821</v>
      </c>
      <c r="F152" s="30">
        <v>43857</v>
      </c>
      <c r="G152" s="78" t="s">
        <v>52</v>
      </c>
      <c r="H152" s="27" t="s">
        <v>53</v>
      </c>
      <c r="I152" s="27" t="s">
        <v>1378</v>
      </c>
      <c r="J152" s="30">
        <v>44020</v>
      </c>
      <c r="K152" s="31">
        <v>233456.75</v>
      </c>
      <c r="L152" s="32">
        <v>224477.98</v>
      </c>
    </row>
    <row r="153" spans="1:12" x14ac:dyDescent="0.25">
      <c r="A153" s="27">
        <v>2019</v>
      </c>
      <c r="B153" s="28" t="s">
        <v>35</v>
      </c>
      <c r="C153" s="27">
        <v>107428500</v>
      </c>
      <c r="D153" s="29" t="s">
        <v>77</v>
      </c>
      <c r="E153" s="30">
        <v>43697</v>
      </c>
      <c r="F153" s="30">
        <v>44092</v>
      </c>
      <c r="G153" s="78" t="s">
        <v>491</v>
      </c>
      <c r="H153" s="27" t="s">
        <v>53</v>
      </c>
      <c r="I153" s="27" t="s">
        <v>153</v>
      </c>
      <c r="J153" s="30"/>
      <c r="K153" s="31"/>
      <c r="L153" s="32"/>
    </row>
    <row r="154" spans="1:12" x14ac:dyDescent="0.25">
      <c r="A154" s="27">
        <v>2019</v>
      </c>
      <c r="B154" s="28" t="s">
        <v>30</v>
      </c>
      <c r="C154" s="27">
        <v>107776171</v>
      </c>
      <c r="D154" s="29" t="s">
        <v>77</v>
      </c>
      <c r="E154" s="30">
        <v>43639</v>
      </c>
      <c r="F154" s="30">
        <v>44104</v>
      </c>
      <c r="G154" s="78" t="s">
        <v>54</v>
      </c>
      <c r="H154" s="27" t="s">
        <v>53</v>
      </c>
      <c r="I154" s="27" t="s">
        <v>1378</v>
      </c>
      <c r="J154" s="30">
        <v>44161</v>
      </c>
      <c r="K154" s="31">
        <v>92052.05</v>
      </c>
      <c r="L154" s="32">
        <v>89125.49</v>
      </c>
    </row>
    <row r="155" spans="1:12" x14ac:dyDescent="0.25">
      <c r="A155" s="27">
        <v>2020</v>
      </c>
      <c r="B155" s="28" t="s">
        <v>14</v>
      </c>
      <c r="C155" s="27" t="s">
        <v>84</v>
      </c>
      <c r="D155" s="29" t="s">
        <v>162</v>
      </c>
      <c r="E155" s="30">
        <v>43988</v>
      </c>
      <c r="F155" s="30">
        <v>43994</v>
      </c>
      <c r="G155" s="78" t="s">
        <v>491</v>
      </c>
      <c r="H155" s="27" t="s">
        <v>53</v>
      </c>
      <c r="I155" s="27" t="s">
        <v>1378</v>
      </c>
      <c r="J155" s="30">
        <v>44063</v>
      </c>
      <c r="K155" s="31">
        <v>17606.989999999998</v>
      </c>
      <c r="L155" s="32">
        <v>14863</v>
      </c>
    </row>
    <row r="156" spans="1:12" x14ac:dyDescent="0.25">
      <c r="A156" s="27">
        <v>2020</v>
      </c>
      <c r="B156" s="28" t="s">
        <v>46</v>
      </c>
      <c r="C156" s="27" t="s">
        <v>181</v>
      </c>
      <c r="D156" s="29" t="s">
        <v>162</v>
      </c>
      <c r="E156" s="30">
        <v>44133</v>
      </c>
      <c r="F156" s="30">
        <v>44138</v>
      </c>
      <c r="G156" s="78" t="s">
        <v>52</v>
      </c>
      <c r="H156" s="27" t="s">
        <v>53</v>
      </c>
      <c r="I156" s="27" t="s">
        <v>1378</v>
      </c>
      <c r="J156" s="30">
        <v>44162</v>
      </c>
      <c r="K156" s="31">
        <v>10972.5</v>
      </c>
      <c r="L156" s="32">
        <v>10450</v>
      </c>
    </row>
    <row r="157" spans="1:12" x14ac:dyDescent="0.25">
      <c r="A157" s="27">
        <v>2020</v>
      </c>
      <c r="B157" s="28" t="s">
        <v>38</v>
      </c>
      <c r="C157" s="27">
        <v>100801380</v>
      </c>
      <c r="D157" s="29" t="s">
        <v>77</v>
      </c>
      <c r="E157" s="30">
        <v>43841</v>
      </c>
      <c r="F157" s="30">
        <v>43846</v>
      </c>
      <c r="G157" s="78" t="s">
        <v>54</v>
      </c>
      <c r="H157" s="27" t="s">
        <v>53</v>
      </c>
      <c r="I157" s="27" t="s">
        <v>1378</v>
      </c>
      <c r="J157" s="30">
        <v>43913</v>
      </c>
      <c r="K157" s="31">
        <v>162248.93</v>
      </c>
      <c r="L157" s="32">
        <v>154760.24</v>
      </c>
    </row>
    <row r="158" spans="1:12" x14ac:dyDescent="0.25">
      <c r="A158" s="27">
        <v>2020</v>
      </c>
      <c r="B158" s="28" t="s">
        <v>26</v>
      </c>
      <c r="C158" s="27">
        <v>100850304</v>
      </c>
      <c r="D158" s="29" t="s">
        <v>77</v>
      </c>
      <c r="E158" s="30">
        <v>43845</v>
      </c>
      <c r="F158" s="30">
        <v>43848</v>
      </c>
      <c r="G158" s="78" t="s">
        <v>54</v>
      </c>
      <c r="H158" s="27" t="s">
        <v>53</v>
      </c>
      <c r="I158" s="27" t="s">
        <v>1378</v>
      </c>
      <c r="J158" s="30">
        <v>43903</v>
      </c>
      <c r="K158" s="31">
        <v>44509.8</v>
      </c>
      <c r="L158" s="32">
        <v>42357.56</v>
      </c>
    </row>
    <row r="159" spans="1:12" x14ac:dyDescent="0.25">
      <c r="A159" s="27">
        <v>2020</v>
      </c>
      <c r="B159" s="28" t="s">
        <v>26</v>
      </c>
      <c r="C159" s="27">
        <v>100903079</v>
      </c>
      <c r="D159" s="29" t="s">
        <v>77</v>
      </c>
      <c r="E159" s="30">
        <v>43845</v>
      </c>
      <c r="F159" s="30">
        <v>43852</v>
      </c>
      <c r="G159" s="78" t="s">
        <v>54</v>
      </c>
      <c r="H159" s="27" t="s">
        <v>53</v>
      </c>
      <c r="I159" s="27" t="s">
        <v>1378</v>
      </c>
      <c r="J159" s="30">
        <v>43903</v>
      </c>
      <c r="K159" s="31">
        <v>56379</v>
      </c>
      <c r="L159" s="32">
        <v>54106.720000000001</v>
      </c>
    </row>
    <row r="160" spans="1:12" x14ac:dyDescent="0.25">
      <c r="A160" s="27">
        <v>2020</v>
      </c>
      <c r="B160" s="28" t="s">
        <v>26</v>
      </c>
      <c r="C160" s="27">
        <v>100936368</v>
      </c>
      <c r="D160" s="29" t="s">
        <v>77</v>
      </c>
      <c r="E160" s="30">
        <v>43846</v>
      </c>
      <c r="F160" s="30">
        <v>43852</v>
      </c>
      <c r="G160" s="78" t="s">
        <v>54</v>
      </c>
      <c r="H160" s="27" t="s">
        <v>53</v>
      </c>
      <c r="I160" s="27" t="s">
        <v>1378</v>
      </c>
      <c r="J160" s="30">
        <v>43951</v>
      </c>
      <c r="K160" s="31">
        <v>31192.460000000003</v>
      </c>
      <c r="L160" s="32">
        <v>30015.43</v>
      </c>
    </row>
    <row r="161" spans="1:12" x14ac:dyDescent="0.25">
      <c r="A161" s="27">
        <v>2020</v>
      </c>
      <c r="B161" s="28" t="s">
        <v>26</v>
      </c>
      <c r="C161" s="27">
        <v>100950864</v>
      </c>
      <c r="D161" s="29" t="s">
        <v>77</v>
      </c>
      <c r="E161" s="30">
        <v>43845</v>
      </c>
      <c r="F161" s="30">
        <v>43852</v>
      </c>
      <c r="G161" s="78" t="s">
        <v>54</v>
      </c>
      <c r="H161" s="27" t="s">
        <v>53</v>
      </c>
      <c r="I161" s="27" t="s">
        <v>1378</v>
      </c>
      <c r="J161" s="30">
        <v>44055</v>
      </c>
      <c r="K161" s="31">
        <v>99862.66</v>
      </c>
      <c r="L161" s="32">
        <v>95696.69</v>
      </c>
    </row>
    <row r="162" spans="1:12" x14ac:dyDescent="0.25">
      <c r="A162" s="27">
        <v>2020</v>
      </c>
      <c r="B162" s="28" t="s">
        <v>26</v>
      </c>
      <c r="C162" s="27">
        <v>100950997</v>
      </c>
      <c r="D162" s="29" t="s">
        <v>77</v>
      </c>
      <c r="E162" s="30">
        <v>43846</v>
      </c>
      <c r="F162" s="30">
        <v>43852</v>
      </c>
      <c r="G162" s="78" t="s">
        <v>54</v>
      </c>
      <c r="H162" s="27" t="s">
        <v>53</v>
      </c>
      <c r="I162" s="27" t="s">
        <v>1378</v>
      </c>
      <c r="J162" s="30">
        <v>44204</v>
      </c>
      <c r="K162" s="31">
        <v>99610.47</v>
      </c>
      <c r="L162" s="32">
        <v>96537.73</v>
      </c>
    </row>
    <row r="163" spans="1:12" x14ac:dyDescent="0.25">
      <c r="A163" s="27">
        <v>2020</v>
      </c>
      <c r="B163" s="28" t="s">
        <v>24</v>
      </c>
      <c r="C163" s="27">
        <v>102356037</v>
      </c>
      <c r="D163" s="29" t="s">
        <v>77</v>
      </c>
      <c r="E163" s="30">
        <v>43879</v>
      </c>
      <c r="F163" s="30">
        <v>43885</v>
      </c>
      <c r="G163" s="78" t="s">
        <v>68</v>
      </c>
      <c r="H163" s="27" t="s">
        <v>53</v>
      </c>
      <c r="I163" s="27" t="s">
        <v>1378</v>
      </c>
      <c r="J163" s="30">
        <v>43934</v>
      </c>
      <c r="K163" s="31">
        <v>21942</v>
      </c>
      <c r="L163" s="32">
        <v>21044.9</v>
      </c>
    </row>
    <row r="164" spans="1:12" x14ac:dyDescent="0.25">
      <c r="A164" s="27">
        <v>2020</v>
      </c>
      <c r="B164" s="28" t="s">
        <v>19</v>
      </c>
      <c r="C164" s="27">
        <v>102474731</v>
      </c>
      <c r="D164" s="29" t="s">
        <v>77</v>
      </c>
      <c r="E164" s="30">
        <v>43871</v>
      </c>
      <c r="F164" s="30">
        <v>43896</v>
      </c>
      <c r="G164" s="78" t="s">
        <v>1387</v>
      </c>
      <c r="H164" s="27" t="s">
        <v>53</v>
      </c>
      <c r="I164" s="27" t="s">
        <v>1378</v>
      </c>
      <c r="J164" s="30">
        <v>43990</v>
      </c>
      <c r="K164" s="31">
        <v>13750</v>
      </c>
      <c r="L164" s="32">
        <v>13260.25</v>
      </c>
    </row>
    <row r="165" spans="1:12" x14ac:dyDescent="0.25">
      <c r="A165" s="27">
        <v>2020</v>
      </c>
      <c r="B165" s="28" t="s">
        <v>17</v>
      </c>
      <c r="C165" s="27">
        <v>102550621</v>
      </c>
      <c r="D165" s="29" t="s">
        <v>77</v>
      </c>
      <c r="E165" s="30">
        <v>43873</v>
      </c>
      <c r="F165" s="30">
        <v>43899</v>
      </c>
      <c r="G165" s="78" t="s">
        <v>491</v>
      </c>
      <c r="H165" s="27" t="s">
        <v>53</v>
      </c>
      <c r="I165" s="27" t="s">
        <v>1380</v>
      </c>
      <c r="J165" s="30"/>
      <c r="K165" s="31">
        <v>0</v>
      </c>
      <c r="L165" s="32"/>
    </row>
    <row r="166" spans="1:12" x14ac:dyDescent="0.25">
      <c r="A166" s="27">
        <v>2020</v>
      </c>
      <c r="B166" s="28" t="s">
        <v>25</v>
      </c>
      <c r="C166" s="27">
        <v>102584703</v>
      </c>
      <c r="D166" s="29" t="s">
        <v>77</v>
      </c>
      <c r="E166" s="30">
        <v>43897</v>
      </c>
      <c r="F166" s="30">
        <v>43901</v>
      </c>
      <c r="G166" s="78" t="s">
        <v>491</v>
      </c>
      <c r="H166" s="27" t="s">
        <v>53</v>
      </c>
      <c r="I166" s="27" t="s">
        <v>153</v>
      </c>
      <c r="J166" s="30"/>
      <c r="K166" s="31">
        <v>16063.215</v>
      </c>
      <c r="L166" s="32"/>
    </row>
    <row r="167" spans="1:12" x14ac:dyDescent="0.25">
      <c r="A167" s="27">
        <v>2020</v>
      </c>
      <c r="B167" s="28" t="s">
        <v>18</v>
      </c>
      <c r="C167" s="27">
        <v>102642089</v>
      </c>
      <c r="D167" s="29" t="s">
        <v>77</v>
      </c>
      <c r="E167" s="30">
        <v>43896</v>
      </c>
      <c r="F167" s="30">
        <v>43994</v>
      </c>
      <c r="G167" s="78" t="s">
        <v>54</v>
      </c>
      <c r="H167" s="27" t="s">
        <v>53</v>
      </c>
      <c r="I167" s="27" t="s">
        <v>1378</v>
      </c>
      <c r="J167" s="30">
        <v>44118</v>
      </c>
      <c r="K167" s="31">
        <v>15806.169999999998</v>
      </c>
      <c r="L167" s="32">
        <v>15298.3</v>
      </c>
    </row>
    <row r="168" spans="1:12" x14ac:dyDescent="0.25">
      <c r="A168" s="27">
        <v>2020</v>
      </c>
      <c r="B168" s="28" t="s">
        <v>76</v>
      </c>
      <c r="C168" s="27">
        <v>102963873</v>
      </c>
      <c r="D168" s="29" t="s">
        <v>77</v>
      </c>
      <c r="E168" s="30">
        <v>43876</v>
      </c>
      <c r="F168" s="30">
        <v>43913</v>
      </c>
      <c r="G168" s="78" t="s">
        <v>54</v>
      </c>
      <c r="H168" s="27" t="s">
        <v>53</v>
      </c>
      <c r="I168" s="27" t="s">
        <v>1378</v>
      </c>
      <c r="J168" s="30">
        <v>44004</v>
      </c>
      <c r="K168" s="31">
        <v>45535.5</v>
      </c>
      <c r="L168" s="32">
        <v>43975</v>
      </c>
    </row>
    <row r="169" spans="1:12" x14ac:dyDescent="0.25">
      <c r="A169" s="27">
        <v>2020</v>
      </c>
      <c r="B169" s="28" t="s">
        <v>15</v>
      </c>
      <c r="C169" s="27" t="s">
        <v>78</v>
      </c>
      <c r="D169" s="29" t="s">
        <v>162</v>
      </c>
      <c r="E169" s="30">
        <v>43989</v>
      </c>
      <c r="F169" s="30">
        <v>43992</v>
      </c>
      <c r="G169" s="78" t="s">
        <v>62</v>
      </c>
      <c r="H169" s="27" t="s">
        <v>53</v>
      </c>
      <c r="I169" s="27" t="s">
        <v>1378</v>
      </c>
      <c r="J169" s="30">
        <v>44232</v>
      </c>
      <c r="K169" s="31">
        <v>69384</v>
      </c>
      <c r="L169" s="32">
        <v>66962.8</v>
      </c>
    </row>
    <row r="170" spans="1:12" x14ac:dyDescent="0.25">
      <c r="A170" s="27">
        <v>2020</v>
      </c>
      <c r="B170" s="28" t="s">
        <v>37</v>
      </c>
      <c r="C170" s="27" t="s">
        <v>79</v>
      </c>
      <c r="D170" s="29" t="s">
        <v>162</v>
      </c>
      <c r="E170" s="30">
        <v>43961</v>
      </c>
      <c r="F170" s="30">
        <v>43963</v>
      </c>
      <c r="G170" s="78" t="s">
        <v>52</v>
      </c>
      <c r="H170" s="27" t="s">
        <v>53</v>
      </c>
      <c r="I170" s="27" t="s">
        <v>1378</v>
      </c>
      <c r="J170" s="30">
        <v>44029</v>
      </c>
      <c r="K170" s="31">
        <v>25464.07</v>
      </c>
      <c r="L170" s="32">
        <v>24230.87</v>
      </c>
    </row>
    <row r="171" spans="1:12" x14ac:dyDescent="0.25">
      <c r="A171" s="27">
        <v>2020</v>
      </c>
      <c r="B171" s="28" t="s">
        <v>19</v>
      </c>
      <c r="C171" s="27" t="s">
        <v>80</v>
      </c>
      <c r="D171" s="29" t="s">
        <v>162</v>
      </c>
      <c r="E171" s="30">
        <v>43939</v>
      </c>
      <c r="F171" s="30">
        <v>43942</v>
      </c>
      <c r="G171" s="78" t="s">
        <v>1388</v>
      </c>
      <c r="H171" s="27" t="s">
        <v>53</v>
      </c>
      <c r="I171" s="27" t="s">
        <v>1378</v>
      </c>
      <c r="J171" s="30">
        <v>44029</v>
      </c>
      <c r="K171" s="31">
        <v>10570</v>
      </c>
      <c r="L171" s="32">
        <v>10041.5</v>
      </c>
    </row>
    <row r="172" spans="1:12" x14ac:dyDescent="0.25">
      <c r="A172" s="27">
        <v>2020</v>
      </c>
      <c r="B172" s="28" t="s">
        <v>59</v>
      </c>
      <c r="C172" s="27" t="s">
        <v>81</v>
      </c>
      <c r="D172" s="29" t="s">
        <v>162</v>
      </c>
      <c r="E172" s="30">
        <v>43990</v>
      </c>
      <c r="F172" s="30">
        <v>43992</v>
      </c>
      <c r="G172" s="78" t="s">
        <v>491</v>
      </c>
      <c r="H172" s="27" t="s">
        <v>53</v>
      </c>
      <c r="I172" s="27" t="s">
        <v>1378</v>
      </c>
      <c r="J172" s="30">
        <v>44067</v>
      </c>
      <c r="K172" s="31">
        <v>21156.78</v>
      </c>
      <c r="L172" s="32">
        <v>20347.98</v>
      </c>
    </row>
    <row r="173" spans="1:12" x14ac:dyDescent="0.25">
      <c r="A173" s="27">
        <v>2020</v>
      </c>
      <c r="B173" s="28" t="s">
        <v>34</v>
      </c>
      <c r="C173" s="27" t="s">
        <v>82</v>
      </c>
      <c r="D173" s="29" t="s">
        <v>162</v>
      </c>
      <c r="E173" s="30">
        <v>43955</v>
      </c>
      <c r="F173" s="30">
        <v>43992</v>
      </c>
      <c r="G173" s="78" t="s">
        <v>54</v>
      </c>
      <c r="H173" s="27" t="s">
        <v>53</v>
      </c>
      <c r="I173" s="27" t="s">
        <v>1378</v>
      </c>
      <c r="J173" s="30">
        <v>44041</v>
      </c>
      <c r="K173" s="31">
        <v>30103.47</v>
      </c>
      <c r="L173" s="32">
        <v>28935.88</v>
      </c>
    </row>
    <row r="174" spans="1:12" x14ac:dyDescent="0.25">
      <c r="A174" s="27">
        <v>2020</v>
      </c>
      <c r="B174" s="28" t="s">
        <v>40</v>
      </c>
      <c r="C174" s="27" t="s">
        <v>83</v>
      </c>
      <c r="D174" s="29" t="s">
        <v>162</v>
      </c>
      <c r="E174" s="30">
        <v>43990</v>
      </c>
      <c r="F174" s="30">
        <v>43992</v>
      </c>
      <c r="G174" s="78" t="s">
        <v>491</v>
      </c>
      <c r="H174" s="27" t="s">
        <v>53</v>
      </c>
      <c r="I174" s="27" t="s">
        <v>1378</v>
      </c>
      <c r="J174" s="30">
        <v>44067</v>
      </c>
      <c r="K174" s="31">
        <v>14249</v>
      </c>
      <c r="L174" s="32">
        <v>13536.55</v>
      </c>
    </row>
    <row r="175" spans="1:12" x14ac:dyDescent="0.25">
      <c r="A175" s="27">
        <v>2020</v>
      </c>
      <c r="B175" s="28" t="s">
        <v>40</v>
      </c>
      <c r="C175" s="27" t="s">
        <v>85</v>
      </c>
      <c r="D175" s="29" t="s">
        <v>162</v>
      </c>
      <c r="E175" s="30">
        <v>44005</v>
      </c>
      <c r="F175" s="30">
        <v>44006</v>
      </c>
      <c r="G175" s="78" t="s">
        <v>54</v>
      </c>
      <c r="H175" s="27" t="s">
        <v>53</v>
      </c>
      <c r="I175" s="27" t="s">
        <v>1378</v>
      </c>
      <c r="J175" s="30">
        <v>44056</v>
      </c>
      <c r="K175" s="31">
        <v>55756</v>
      </c>
      <c r="L175" s="32">
        <v>53362.75</v>
      </c>
    </row>
    <row r="176" spans="1:12" x14ac:dyDescent="0.25">
      <c r="A176" s="27">
        <v>2020</v>
      </c>
      <c r="B176" s="28" t="s">
        <v>40</v>
      </c>
      <c r="C176" s="27" t="s">
        <v>86</v>
      </c>
      <c r="D176" s="29" t="s">
        <v>162</v>
      </c>
      <c r="E176" s="30">
        <v>44005</v>
      </c>
      <c r="F176" s="30">
        <v>44008</v>
      </c>
      <c r="G176" s="78" t="s">
        <v>54</v>
      </c>
      <c r="H176" s="27" t="s">
        <v>53</v>
      </c>
      <c r="I176" s="27" t="s">
        <v>1378</v>
      </c>
      <c r="J176" s="30">
        <v>44085</v>
      </c>
      <c r="K176" s="31">
        <v>40494</v>
      </c>
      <c r="L176" s="32">
        <v>38782.300000000003</v>
      </c>
    </row>
    <row r="177" spans="1:12" x14ac:dyDescent="0.25">
      <c r="A177" s="27">
        <v>2020</v>
      </c>
      <c r="B177" s="28" t="s">
        <v>26</v>
      </c>
      <c r="C177" s="27" t="s">
        <v>87</v>
      </c>
      <c r="D177" s="29" t="s">
        <v>162</v>
      </c>
      <c r="E177" s="30">
        <v>44005</v>
      </c>
      <c r="F177" s="30">
        <v>44008</v>
      </c>
      <c r="G177" s="78" t="s">
        <v>54</v>
      </c>
      <c r="H177" s="27" t="s">
        <v>53</v>
      </c>
      <c r="I177" s="27" t="s">
        <v>1378</v>
      </c>
      <c r="J177" s="30">
        <v>44061</v>
      </c>
      <c r="K177" s="31">
        <v>100694</v>
      </c>
      <c r="L177" s="32">
        <v>96042.1</v>
      </c>
    </row>
    <row r="178" spans="1:12" x14ac:dyDescent="0.25">
      <c r="A178" s="27">
        <v>2020</v>
      </c>
      <c r="B178" s="28" t="s">
        <v>40</v>
      </c>
      <c r="C178" s="27" t="s">
        <v>88</v>
      </c>
      <c r="D178" s="29" t="s">
        <v>162</v>
      </c>
      <c r="E178" s="30">
        <v>44005</v>
      </c>
      <c r="F178" s="30">
        <v>44011</v>
      </c>
      <c r="G178" s="78" t="s">
        <v>54</v>
      </c>
      <c r="H178" s="27" t="s">
        <v>53</v>
      </c>
      <c r="I178" s="27" t="s">
        <v>1378</v>
      </c>
      <c r="J178" s="30">
        <v>44056</v>
      </c>
      <c r="K178" s="31">
        <v>67213.119999999995</v>
      </c>
      <c r="L178" s="32">
        <v>64798.62</v>
      </c>
    </row>
    <row r="179" spans="1:12" x14ac:dyDescent="0.25">
      <c r="A179" s="27">
        <v>2020</v>
      </c>
      <c r="B179" s="28" t="s">
        <v>26</v>
      </c>
      <c r="C179" s="27" t="s">
        <v>89</v>
      </c>
      <c r="D179" s="29" t="s">
        <v>162</v>
      </c>
      <c r="E179" s="30">
        <v>44005</v>
      </c>
      <c r="F179" s="30">
        <v>44011</v>
      </c>
      <c r="G179" s="78" t="s">
        <v>54</v>
      </c>
      <c r="H179" s="27" t="s">
        <v>53</v>
      </c>
      <c r="I179" s="27" t="s">
        <v>153</v>
      </c>
      <c r="J179" s="30"/>
      <c r="K179" s="31">
        <v>19249.650000000001</v>
      </c>
      <c r="L179" s="32"/>
    </row>
    <row r="180" spans="1:12" x14ac:dyDescent="0.25">
      <c r="A180" s="27">
        <v>2020</v>
      </c>
      <c r="B180" s="28" t="s">
        <v>26</v>
      </c>
      <c r="C180" s="27" t="s">
        <v>90</v>
      </c>
      <c r="D180" s="29" t="s">
        <v>162</v>
      </c>
      <c r="E180" s="30">
        <v>44005</v>
      </c>
      <c r="F180" s="30">
        <v>44011</v>
      </c>
      <c r="G180" s="78" t="s">
        <v>54</v>
      </c>
      <c r="H180" s="27" t="s">
        <v>53</v>
      </c>
      <c r="I180" s="27" t="s">
        <v>1378</v>
      </c>
      <c r="J180" s="30">
        <v>44091</v>
      </c>
      <c r="K180" s="31">
        <v>19100</v>
      </c>
      <c r="L180" s="32">
        <v>18333</v>
      </c>
    </row>
    <row r="181" spans="1:12" x14ac:dyDescent="0.25">
      <c r="A181" s="27">
        <v>2020</v>
      </c>
      <c r="B181" s="28" t="s">
        <v>31</v>
      </c>
      <c r="C181" s="27" t="s">
        <v>91</v>
      </c>
      <c r="D181" s="29" t="s">
        <v>162</v>
      </c>
      <c r="E181" s="30">
        <v>43986</v>
      </c>
      <c r="F181" s="30">
        <v>44012</v>
      </c>
      <c r="G181" s="78" t="s">
        <v>491</v>
      </c>
      <c r="H181" s="27" t="s">
        <v>53</v>
      </c>
      <c r="I181" s="27" t="s">
        <v>1378</v>
      </c>
      <c r="J181" s="30">
        <v>44063</v>
      </c>
      <c r="K181" s="31">
        <v>24396.71</v>
      </c>
      <c r="L181" s="32">
        <v>23220.48</v>
      </c>
    </row>
    <row r="182" spans="1:12" x14ac:dyDescent="0.25">
      <c r="A182" s="27">
        <v>2020</v>
      </c>
      <c r="B182" s="28" t="s">
        <v>26</v>
      </c>
      <c r="C182" s="27" t="s">
        <v>92</v>
      </c>
      <c r="D182" s="29" t="s">
        <v>162</v>
      </c>
      <c r="E182" s="30">
        <v>44005</v>
      </c>
      <c r="F182" s="30">
        <v>44015</v>
      </c>
      <c r="G182" s="78" t="s">
        <v>54</v>
      </c>
      <c r="H182" s="27" t="s">
        <v>53</v>
      </c>
      <c r="I182" s="27" t="s">
        <v>153</v>
      </c>
      <c r="J182" s="30"/>
      <c r="K182" s="31">
        <v>16038.539999999999</v>
      </c>
      <c r="L182" s="32"/>
    </row>
    <row r="183" spans="1:12" x14ac:dyDescent="0.25">
      <c r="A183" s="27">
        <v>2020</v>
      </c>
      <c r="B183" s="28" t="s">
        <v>30</v>
      </c>
      <c r="C183" s="27" t="s">
        <v>93</v>
      </c>
      <c r="D183" s="29" t="s">
        <v>162</v>
      </c>
      <c r="E183" s="30">
        <v>44005</v>
      </c>
      <c r="F183" s="30">
        <v>44015</v>
      </c>
      <c r="G183" s="78" t="s">
        <v>54</v>
      </c>
      <c r="H183" s="27" t="s">
        <v>53</v>
      </c>
      <c r="I183" s="27" t="s">
        <v>1378</v>
      </c>
      <c r="J183" s="30">
        <v>44173</v>
      </c>
      <c r="K183" s="31">
        <v>15934</v>
      </c>
      <c r="L183" s="32">
        <v>15274.8</v>
      </c>
    </row>
    <row r="184" spans="1:12" x14ac:dyDescent="0.25">
      <c r="A184" s="27">
        <v>2020</v>
      </c>
      <c r="B184" s="28" t="s">
        <v>46</v>
      </c>
      <c r="C184" s="27" t="s">
        <v>94</v>
      </c>
      <c r="D184" s="29" t="s">
        <v>162</v>
      </c>
      <c r="E184" s="30">
        <v>44005</v>
      </c>
      <c r="F184" s="30">
        <v>44019</v>
      </c>
      <c r="G184" s="78" t="s">
        <v>54</v>
      </c>
      <c r="H184" s="27" t="s">
        <v>53</v>
      </c>
      <c r="I184" s="27" t="s">
        <v>1378</v>
      </c>
      <c r="J184" s="30">
        <v>44188</v>
      </c>
      <c r="K184" s="31">
        <v>8975</v>
      </c>
      <c r="L184" s="32">
        <v>8606</v>
      </c>
    </row>
    <row r="185" spans="1:12" x14ac:dyDescent="0.25">
      <c r="A185" s="27">
        <v>2020</v>
      </c>
      <c r="B185" s="28" t="s">
        <v>61</v>
      </c>
      <c r="C185" s="27" t="s">
        <v>95</v>
      </c>
      <c r="D185" s="29" t="s">
        <v>162</v>
      </c>
      <c r="E185" s="30">
        <v>44014</v>
      </c>
      <c r="F185" s="30">
        <v>44019</v>
      </c>
      <c r="G185" s="78" t="s">
        <v>54</v>
      </c>
      <c r="H185" s="27" t="s">
        <v>53</v>
      </c>
      <c r="I185" s="27" t="s">
        <v>1378</v>
      </c>
      <c r="J185" s="30">
        <v>44056</v>
      </c>
      <c r="K185" s="31">
        <v>8144</v>
      </c>
      <c r="L185" s="32">
        <v>7847.3</v>
      </c>
    </row>
    <row r="186" spans="1:12" x14ac:dyDescent="0.25">
      <c r="A186" s="27">
        <v>2020</v>
      </c>
      <c r="B186" s="28" t="s">
        <v>26</v>
      </c>
      <c r="C186" s="27" t="s">
        <v>96</v>
      </c>
      <c r="D186" s="29" t="s">
        <v>162</v>
      </c>
      <c r="E186" s="30">
        <v>44005</v>
      </c>
      <c r="F186" s="30">
        <v>44019</v>
      </c>
      <c r="G186" s="78" t="s">
        <v>54</v>
      </c>
      <c r="H186" s="27" t="s">
        <v>53</v>
      </c>
      <c r="I186" s="27" t="s">
        <v>1378</v>
      </c>
      <c r="J186" s="30">
        <v>44105</v>
      </c>
      <c r="K186" s="31">
        <v>40688</v>
      </c>
      <c r="L186" s="32">
        <v>38963</v>
      </c>
    </row>
    <row r="187" spans="1:12" x14ac:dyDescent="0.25">
      <c r="A187" s="27">
        <v>2020</v>
      </c>
      <c r="B187" s="28" t="s">
        <v>61</v>
      </c>
      <c r="C187" s="27" t="s">
        <v>97</v>
      </c>
      <c r="D187" s="29" t="s">
        <v>162</v>
      </c>
      <c r="E187" s="30">
        <v>44005</v>
      </c>
      <c r="F187" s="30">
        <v>44018</v>
      </c>
      <c r="G187" s="78" t="s">
        <v>54</v>
      </c>
      <c r="H187" s="27" t="s">
        <v>53</v>
      </c>
      <c r="I187" s="27" t="s">
        <v>1378</v>
      </c>
      <c r="J187" s="30">
        <v>44056</v>
      </c>
      <c r="K187" s="31">
        <v>11745</v>
      </c>
      <c r="L187" s="32">
        <v>11295.25</v>
      </c>
    </row>
    <row r="188" spans="1:12" x14ac:dyDescent="0.25">
      <c r="A188" s="27">
        <v>2020</v>
      </c>
      <c r="B188" s="28" t="s">
        <v>47</v>
      </c>
      <c r="C188" s="27" t="s">
        <v>98</v>
      </c>
      <c r="D188" s="29" t="s">
        <v>162</v>
      </c>
      <c r="E188" s="30">
        <v>44005</v>
      </c>
      <c r="F188" s="30">
        <v>44020</v>
      </c>
      <c r="G188" s="78" t="s">
        <v>54</v>
      </c>
      <c r="H188" s="27" t="s">
        <v>53</v>
      </c>
      <c r="I188" s="27" t="s">
        <v>1378</v>
      </c>
      <c r="J188" s="30">
        <v>44102</v>
      </c>
      <c r="K188" s="31">
        <v>23144</v>
      </c>
      <c r="L188" s="32">
        <v>22307</v>
      </c>
    </row>
    <row r="189" spans="1:12" x14ac:dyDescent="0.25">
      <c r="A189" s="27">
        <v>2020</v>
      </c>
      <c r="B189" s="28" t="s">
        <v>40</v>
      </c>
      <c r="C189" s="27" t="s">
        <v>99</v>
      </c>
      <c r="D189" s="29" t="s">
        <v>162</v>
      </c>
      <c r="E189" s="30">
        <v>44005</v>
      </c>
      <c r="F189" s="30">
        <v>44021</v>
      </c>
      <c r="G189" s="78" t="s">
        <v>54</v>
      </c>
      <c r="H189" s="27" t="s">
        <v>53</v>
      </c>
      <c r="I189" s="27" t="s">
        <v>1378</v>
      </c>
      <c r="J189" s="30">
        <v>44068</v>
      </c>
      <c r="K189" s="31">
        <v>69860</v>
      </c>
      <c r="L189" s="32">
        <v>66617</v>
      </c>
    </row>
    <row r="190" spans="1:12" x14ac:dyDescent="0.25">
      <c r="A190" s="27">
        <v>2020</v>
      </c>
      <c r="B190" s="28" t="s">
        <v>30</v>
      </c>
      <c r="C190" s="27" t="s">
        <v>100</v>
      </c>
      <c r="D190" s="29" t="s">
        <v>162</v>
      </c>
      <c r="E190" s="30">
        <v>44012</v>
      </c>
      <c r="F190" s="30">
        <v>44022</v>
      </c>
      <c r="G190" s="78" t="s">
        <v>1384</v>
      </c>
      <c r="H190" s="27" t="s">
        <v>53</v>
      </c>
      <c r="I190" s="27" t="s">
        <v>1378</v>
      </c>
      <c r="J190" s="30">
        <v>44071</v>
      </c>
      <c r="K190" s="31">
        <v>35383</v>
      </c>
      <c r="L190" s="32">
        <v>33738.85</v>
      </c>
    </row>
    <row r="191" spans="1:12" x14ac:dyDescent="0.25">
      <c r="A191" s="27">
        <v>2020</v>
      </c>
      <c r="B191" s="28" t="s">
        <v>46</v>
      </c>
      <c r="C191" s="27" t="s">
        <v>101</v>
      </c>
      <c r="D191" s="29" t="s">
        <v>162</v>
      </c>
      <c r="E191" s="30">
        <v>44005</v>
      </c>
      <c r="F191" s="30">
        <v>44022</v>
      </c>
      <c r="G191" s="78" t="s">
        <v>54</v>
      </c>
      <c r="H191" s="27" t="s">
        <v>53</v>
      </c>
      <c r="I191" s="27" t="s">
        <v>1378</v>
      </c>
      <c r="J191" s="30">
        <v>44095</v>
      </c>
      <c r="K191" s="31">
        <v>178356.28999999998</v>
      </c>
      <c r="L191" s="32">
        <v>170591.14</v>
      </c>
    </row>
    <row r="192" spans="1:12" x14ac:dyDescent="0.25">
      <c r="A192" s="27">
        <v>2020</v>
      </c>
      <c r="B192" s="28" t="s">
        <v>30</v>
      </c>
      <c r="C192" s="27" t="s">
        <v>102</v>
      </c>
      <c r="D192" s="29" t="s">
        <v>162</v>
      </c>
      <c r="E192" s="30">
        <v>44005</v>
      </c>
      <c r="F192" s="30">
        <v>44026</v>
      </c>
      <c r="G192" s="78" t="s">
        <v>54</v>
      </c>
      <c r="H192" s="27" t="s">
        <v>53</v>
      </c>
      <c r="I192" s="27" t="s">
        <v>1381</v>
      </c>
      <c r="J192" s="30"/>
      <c r="K192" s="31">
        <v>45837.75</v>
      </c>
      <c r="L192" s="32"/>
    </row>
    <row r="193" spans="1:12" x14ac:dyDescent="0.25">
      <c r="A193" s="27">
        <v>2020</v>
      </c>
      <c r="B193" s="28" t="s">
        <v>59</v>
      </c>
      <c r="C193" s="27" t="s">
        <v>103</v>
      </c>
      <c r="D193" s="29" t="s">
        <v>162</v>
      </c>
      <c r="E193" s="30">
        <v>44028</v>
      </c>
      <c r="F193" s="30">
        <v>44034</v>
      </c>
      <c r="G193" s="78" t="s">
        <v>54</v>
      </c>
      <c r="H193" s="27" t="s">
        <v>53</v>
      </c>
      <c r="I193" s="27" t="s">
        <v>1378</v>
      </c>
      <c r="J193" s="30">
        <v>44071</v>
      </c>
      <c r="K193" s="31">
        <v>45900</v>
      </c>
      <c r="L193" s="32">
        <v>43655</v>
      </c>
    </row>
    <row r="194" spans="1:12" x14ac:dyDescent="0.25">
      <c r="A194" s="27">
        <v>2020</v>
      </c>
      <c r="B194" s="28" t="s">
        <v>65</v>
      </c>
      <c r="C194" s="27" t="s">
        <v>104</v>
      </c>
      <c r="D194" s="29" t="s">
        <v>162</v>
      </c>
      <c r="E194" s="30">
        <v>43983</v>
      </c>
      <c r="F194" s="30">
        <v>44032</v>
      </c>
      <c r="G194" s="78" t="s">
        <v>54</v>
      </c>
      <c r="H194" s="27" t="s">
        <v>53</v>
      </c>
      <c r="I194" s="27" t="s">
        <v>153</v>
      </c>
      <c r="J194" s="30"/>
      <c r="K194" s="31">
        <v>21760.357500000002</v>
      </c>
      <c r="L194" s="32"/>
    </row>
    <row r="195" spans="1:12" x14ac:dyDescent="0.25">
      <c r="A195" s="27">
        <v>2020</v>
      </c>
      <c r="B195" s="28" t="s">
        <v>30</v>
      </c>
      <c r="C195" s="27" t="s">
        <v>105</v>
      </c>
      <c r="D195" s="29" t="s">
        <v>162</v>
      </c>
      <c r="E195" s="30">
        <v>44005</v>
      </c>
      <c r="F195" s="30">
        <v>44029</v>
      </c>
      <c r="G195" s="78" t="s">
        <v>54</v>
      </c>
      <c r="H195" s="27" t="s">
        <v>53</v>
      </c>
      <c r="I195" s="27" t="s">
        <v>1378</v>
      </c>
      <c r="J195" s="30">
        <v>44068</v>
      </c>
      <c r="K195" s="31">
        <v>21814.9</v>
      </c>
      <c r="L195" s="32">
        <v>20724.150000000001</v>
      </c>
    </row>
    <row r="196" spans="1:12" x14ac:dyDescent="0.25">
      <c r="A196" s="27">
        <v>2020</v>
      </c>
      <c r="B196" s="28" t="s">
        <v>40</v>
      </c>
      <c r="C196" s="27" t="s">
        <v>106</v>
      </c>
      <c r="D196" s="29" t="s">
        <v>162</v>
      </c>
      <c r="E196" s="30">
        <v>44005</v>
      </c>
      <c r="F196" s="30">
        <v>44029</v>
      </c>
      <c r="G196" s="78" t="s">
        <v>54</v>
      </c>
      <c r="H196" s="27" t="s">
        <v>53</v>
      </c>
      <c r="I196" s="27" t="s">
        <v>1378</v>
      </c>
      <c r="J196" s="30">
        <v>44068</v>
      </c>
      <c r="K196" s="31">
        <v>23245</v>
      </c>
      <c r="L196" s="32">
        <v>22157.75</v>
      </c>
    </row>
    <row r="197" spans="1:12" x14ac:dyDescent="0.25">
      <c r="A197" s="27">
        <v>2020</v>
      </c>
      <c r="B197" s="28" t="s">
        <v>26</v>
      </c>
      <c r="C197" s="27" t="s">
        <v>107</v>
      </c>
      <c r="D197" s="29" t="s">
        <v>162</v>
      </c>
      <c r="E197" s="30">
        <v>44005</v>
      </c>
      <c r="F197" s="30">
        <v>44034</v>
      </c>
      <c r="G197" s="78" t="s">
        <v>54</v>
      </c>
      <c r="H197" s="27" t="s">
        <v>53</v>
      </c>
      <c r="I197" s="27" t="s">
        <v>1378</v>
      </c>
      <c r="J197" s="30">
        <v>44440</v>
      </c>
      <c r="K197" s="31">
        <v>132482.95000000001</v>
      </c>
      <c r="L197" s="32">
        <v>126736.2</v>
      </c>
    </row>
    <row r="198" spans="1:12" x14ac:dyDescent="0.25">
      <c r="A198" s="27">
        <v>2020</v>
      </c>
      <c r="B198" s="28" t="s">
        <v>36</v>
      </c>
      <c r="C198" s="27" t="s">
        <v>108</v>
      </c>
      <c r="D198" s="29" t="s">
        <v>162</v>
      </c>
      <c r="E198" s="30">
        <v>44030</v>
      </c>
      <c r="F198" s="30">
        <v>44034</v>
      </c>
      <c r="G198" s="78" t="s">
        <v>491</v>
      </c>
      <c r="H198" s="27" t="s">
        <v>53</v>
      </c>
      <c r="I198" s="27" t="s">
        <v>1378</v>
      </c>
      <c r="J198" s="30">
        <v>44091</v>
      </c>
      <c r="K198" s="31">
        <v>44380.25</v>
      </c>
      <c r="L198" s="32">
        <v>42376.74</v>
      </c>
    </row>
    <row r="199" spans="1:12" x14ac:dyDescent="0.25">
      <c r="A199" s="27">
        <v>2020</v>
      </c>
      <c r="B199" s="28" t="s">
        <v>36</v>
      </c>
      <c r="C199" s="27" t="s">
        <v>109</v>
      </c>
      <c r="D199" s="29" t="s">
        <v>162</v>
      </c>
      <c r="E199" s="30">
        <v>44037</v>
      </c>
      <c r="F199" s="30">
        <v>44040</v>
      </c>
      <c r="G199" s="78" t="s">
        <v>491</v>
      </c>
      <c r="H199" s="27" t="s">
        <v>53</v>
      </c>
      <c r="I199" s="27" t="s">
        <v>1378</v>
      </c>
      <c r="J199" s="30">
        <v>44095</v>
      </c>
      <c r="K199" s="31">
        <v>108858.89</v>
      </c>
      <c r="L199" s="32">
        <v>103415.94</v>
      </c>
    </row>
    <row r="200" spans="1:12" x14ac:dyDescent="0.25">
      <c r="A200" s="27">
        <v>2020</v>
      </c>
      <c r="B200" s="28" t="s">
        <v>36</v>
      </c>
      <c r="C200" s="27" t="s">
        <v>110</v>
      </c>
      <c r="D200" s="29" t="s">
        <v>162</v>
      </c>
      <c r="E200" s="30">
        <v>44037</v>
      </c>
      <c r="F200" s="30">
        <v>44041</v>
      </c>
      <c r="G200" s="78" t="s">
        <v>491</v>
      </c>
      <c r="H200" s="27" t="s">
        <v>53</v>
      </c>
      <c r="I200" s="27" t="s">
        <v>1378</v>
      </c>
      <c r="J200" s="30">
        <v>44096</v>
      </c>
      <c r="K200" s="31">
        <v>135080.35</v>
      </c>
      <c r="L200" s="32">
        <v>128326.33</v>
      </c>
    </row>
    <row r="201" spans="1:12" x14ac:dyDescent="0.25">
      <c r="A201" s="27">
        <v>2020</v>
      </c>
      <c r="B201" s="28" t="s">
        <v>25</v>
      </c>
      <c r="C201" s="27" t="s">
        <v>111</v>
      </c>
      <c r="D201" s="29" t="s">
        <v>162</v>
      </c>
      <c r="E201" s="30">
        <v>44041</v>
      </c>
      <c r="F201" s="30">
        <v>44042</v>
      </c>
      <c r="G201" s="78" t="s">
        <v>52</v>
      </c>
      <c r="H201" s="27" t="s">
        <v>53</v>
      </c>
      <c r="I201" s="27" t="s">
        <v>1379</v>
      </c>
      <c r="J201" s="30"/>
      <c r="K201" s="31" t="s">
        <v>462</v>
      </c>
      <c r="L201" s="32"/>
    </row>
    <row r="202" spans="1:12" x14ac:dyDescent="0.25">
      <c r="A202" s="27">
        <v>2020</v>
      </c>
      <c r="B202" s="28" t="s">
        <v>24</v>
      </c>
      <c r="C202" s="27" t="s">
        <v>112</v>
      </c>
      <c r="D202" s="29" t="s">
        <v>162</v>
      </c>
      <c r="E202" s="30">
        <v>44037</v>
      </c>
      <c r="F202" s="30">
        <v>44043</v>
      </c>
      <c r="G202" s="78" t="s">
        <v>491</v>
      </c>
      <c r="H202" s="27" t="s">
        <v>53</v>
      </c>
      <c r="I202" s="27" t="s">
        <v>1378</v>
      </c>
      <c r="J202" s="30">
        <v>44092</v>
      </c>
      <c r="K202" s="31">
        <v>10944.75</v>
      </c>
      <c r="L202" s="32">
        <v>10397.51</v>
      </c>
    </row>
    <row r="203" spans="1:12" x14ac:dyDescent="0.25">
      <c r="A203" s="27">
        <v>2020</v>
      </c>
      <c r="B203" s="28" t="s">
        <v>40</v>
      </c>
      <c r="C203" s="27" t="s">
        <v>113</v>
      </c>
      <c r="D203" s="29" t="s">
        <v>162</v>
      </c>
      <c r="E203" s="30">
        <v>44005</v>
      </c>
      <c r="F203" s="30">
        <v>44043</v>
      </c>
      <c r="G203" s="78" t="s">
        <v>54</v>
      </c>
      <c r="H203" s="27" t="s">
        <v>53</v>
      </c>
      <c r="I203" s="27" t="s">
        <v>1379</v>
      </c>
      <c r="J203" s="30"/>
      <c r="K203" s="31">
        <v>36408.75</v>
      </c>
      <c r="L203" s="32"/>
    </row>
    <row r="204" spans="1:12" x14ac:dyDescent="0.25">
      <c r="A204" s="27">
        <v>2020</v>
      </c>
      <c r="B204" s="28" t="s">
        <v>30</v>
      </c>
      <c r="C204" s="27" t="s">
        <v>114</v>
      </c>
      <c r="D204" s="29" t="s">
        <v>162</v>
      </c>
      <c r="E204" s="30">
        <v>44005</v>
      </c>
      <c r="F204" s="30">
        <v>44043</v>
      </c>
      <c r="G204" s="78" t="s">
        <v>54</v>
      </c>
      <c r="H204" s="27" t="s">
        <v>53</v>
      </c>
      <c r="I204" s="27" t="s">
        <v>1378</v>
      </c>
      <c r="J204" s="30">
        <v>44104</v>
      </c>
      <c r="K204" s="31">
        <v>36500</v>
      </c>
      <c r="L204" s="32">
        <v>34675</v>
      </c>
    </row>
    <row r="205" spans="1:12" x14ac:dyDescent="0.25">
      <c r="A205" s="27">
        <v>2020</v>
      </c>
      <c r="B205" s="28" t="s">
        <v>14</v>
      </c>
      <c r="C205" s="27" t="s">
        <v>115</v>
      </c>
      <c r="D205" s="29" t="s">
        <v>162</v>
      </c>
      <c r="E205" s="30">
        <v>44005</v>
      </c>
      <c r="F205" s="30">
        <v>44046</v>
      </c>
      <c r="G205" s="78" t="s">
        <v>54</v>
      </c>
      <c r="H205" s="27" t="s">
        <v>53</v>
      </c>
      <c r="I205" s="27" t="s">
        <v>1378</v>
      </c>
      <c r="J205" s="30">
        <v>44106</v>
      </c>
      <c r="K205" s="31">
        <v>175000</v>
      </c>
      <c r="L205" s="32">
        <v>166650</v>
      </c>
    </row>
    <row r="206" spans="1:12" x14ac:dyDescent="0.25">
      <c r="A206" s="27">
        <v>2020</v>
      </c>
      <c r="B206" s="28" t="s">
        <v>36</v>
      </c>
      <c r="C206" s="27" t="s">
        <v>116</v>
      </c>
      <c r="D206" s="29" t="s">
        <v>162</v>
      </c>
      <c r="E206" s="30">
        <v>44038</v>
      </c>
      <c r="F206" s="30">
        <v>44050</v>
      </c>
      <c r="G206" s="78" t="s">
        <v>491</v>
      </c>
      <c r="H206" s="27" t="s">
        <v>53</v>
      </c>
      <c r="I206" s="27" t="s">
        <v>1378</v>
      </c>
      <c r="J206" s="30">
        <v>44102</v>
      </c>
      <c r="K206" s="31">
        <v>97148</v>
      </c>
      <c r="L206" s="32">
        <v>93004</v>
      </c>
    </row>
    <row r="207" spans="1:12" x14ac:dyDescent="0.25">
      <c r="A207" s="27">
        <v>2020</v>
      </c>
      <c r="B207" s="28" t="s">
        <v>36</v>
      </c>
      <c r="C207" s="27" t="s">
        <v>117</v>
      </c>
      <c r="D207" s="29" t="s">
        <v>162</v>
      </c>
      <c r="E207" s="30">
        <v>44052</v>
      </c>
      <c r="F207" s="30">
        <v>44052</v>
      </c>
      <c r="G207" s="78" t="s">
        <v>491</v>
      </c>
      <c r="H207" s="27" t="s">
        <v>53</v>
      </c>
      <c r="I207" s="27" t="s">
        <v>1378</v>
      </c>
      <c r="J207" s="30">
        <v>44085</v>
      </c>
      <c r="K207" s="31">
        <v>37921</v>
      </c>
      <c r="L207" s="32">
        <v>36466</v>
      </c>
    </row>
    <row r="208" spans="1:12" x14ac:dyDescent="0.25">
      <c r="A208" s="27">
        <v>2020</v>
      </c>
      <c r="B208" s="28" t="s">
        <v>46</v>
      </c>
      <c r="C208" s="27" t="s">
        <v>118</v>
      </c>
      <c r="D208" s="29" t="s">
        <v>162</v>
      </c>
      <c r="E208" s="30">
        <v>44005</v>
      </c>
      <c r="F208" s="30">
        <v>44039</v>
      </c>
      <c r="G208" s="78" t="s">
        <v>54</v>
      </c>
      <c r="H208" s="27" t="s">
        <v>53</v>
      </c>
      <c r="I208" s="27" t="s">
        <v>1378</v>
      </c>
      <c r="J208" s="30">
        <v>44106</v>
      </c>
      <c r="K208" s="31">
        <v>20853</v>
      </c>
      <c r="L208" s="32">
        <v>20109.75</v>
      </c>
    </row>
    <row r="209" spans="1:12" x14ac:dyDescent="0.25">
      <c r="A209" s="27">
        <v>2020</v>
      </c>
      <c r="B209" s="28" t="s">
        <v>26</v>
      </c>
      <c r="C209" s="27" t="s">
        <v>119</v>
      </c>
      <c r="D209" s="29" t="s">
        <v>162</v>
      </c>
      <c r="E209" s="30">
        <v>44005</v>
      </c>
      <c r="F209" s="30">
        <v>44060</v>
      </c>
      <c r="G209" s="78" t="s">
        <v>54</v>
      </c>
      <c r="H209" s="27" t="s">
        <v>53</v>
      </c>
      <c r="I209" s="27" t="s">
        <v>1378</v>
      </c>
      <c r="J209" s="30">
        <v>44160</v>
      </c>
      <c r="K209" s="31">
        <v>89215</v>
      </c>
      <c r="L209" s="32">
        <v>85516</v>
      </c>
    </row>
    <row r="210" spans="1:12" x14ac:dyDescent="0.25">
      <c r="A210" s="27">
        <v>2020</v>
      </c>
      <c r="B210" s="28" t="s">
        <v>40</v>
      </c>
      <c r="C210" s="27" t="s">
        <v>120</v>
      </c>
      <c r="D210" s="29" t="s">
        <v>162</v>
      </c>
      <c r="E210" s="30">
        <v>44005</v>
      </c>
      <c r="F210" s="30">
        <v>44060</v>
      </c>
      <c r="G210" s="78" t="s">
        <v>54</v>
      </c>
      <c r="H210" s="27" t="s">
        <v>53</v>
      </c>
      <c r="I210" s="27" t="s">
        <v>1378</v>
      </c>
      <c r="J210" s="30">
        <v>44202</v>
      </c>
      <c r="K210" s="31">
        <v>56214</v>
      </c>
      <c r="L210" s="32">
        <v>53786.5</v>
      </c>
    </row>
    <row r="211" spans="1:12" x14ac:dyDescent="0.25">
      <c r="A211" s="27">
        <v>2020</v>
      </c>
      <c r="B211" s="28" t="s">
        <v>27</v>
      </c>
      <c r="C211" s="27" t="s">
        <v>121</v>
      </c>
      <c r="D211" s="29" t="s">
        <v>162</v>
      </c>
      <c r="E211" s="30">
        <v>44061</v>
      </c>
      <c r="F211" s="30">
        <v>44062</v>
      </c>
      <c r="G211" s="78" t="s">
        <v>1384</v>
      </c>
      <c r="H211" s="27" t="s">
        <v>53</v>
      </c>
      <c r="I211" s="27" t="s">
        <v>1378</v>
      </c>
      <c r="J211" s="30">
        <v>44120</v>
      </c>
      <c r="K211" s="31">
        <v>27831.129999999997</v>
      </c>
      <c r="L211" s="32">
        <v>26811.45</v>
      </c>
    </row>
    <row r="212" spans="1:12" x14ac:dyDescent="0.25">
      <c r="A212" s="27">
        <v>2020</v>
      </c>
      <c r="B212" s="28" t="s">
        <v>36</v>
      </c>
      <c r="C212" s="27" t="s">
        <v>122</v>
      </c>
      <c r="D212" s="29" t="s">
        <v>162</v>
      </c>
      <c r="E212" s="30">
        <v>44036</v>
      </c>
      <c r="F212" s="30">
        <v>44063</v>
      </c>
      <c r="G212" s="78" t="s">
        <v>491</v>
      </c>
      <c r="H212" s="27" t="s">
        <v>53</v>
      </c>
      <c r="I212" s="27" t="s">
        <v>1378</v>
      </c>
      <c r="J212" s="30">
        <v>44084</v>
      </c>
      <c r="K212" s="31">
        <v>53890.15</v>
      </c>
      <c r="L212" s="32">
        <v>51375.64</v>
      </c>
    </row>
    <row r="213" spans="1:12" x14ac:dyDescent="0.25">
      <c r="A213" s="27">
        <v>2020</v>
      </c>
      <c r="B213" s="28" t="s">
        <v>46</v>
      </c>
      <c r="C213" s="27" t="s">
        <v>123</v>
      </c>
      <c r="D213" s="29" t="s">
        <v>162</v>
      </c>
      <c r="E213" s="30">
        <v>44005</v>
      </c>
      <c r="F213" s="30">
        <v>44035</v>
      </c>
      <c r="G213" s="78" t="s">
        <v>54</v>
      </c>
      <c r="H213" s="27" t="s">
        <v>53</v>
      </c>
      <c r="I213" s="27" t="s">
        <v>1378</v>
      </c>
      <c r="J213" s="30">
        <v>44078</v>
      </c>
      <c r="K213" s="31">
        <v>30834</v>
      </c>
      <c r="L213" s="32">
        <v>29292.3</v>
      </c>
    </row>
    <row r="214" spans="1:12" x14ac:dyDescent="0.25">
      <c r="A214" s="27">
        <v>2020</v>
      </c>
      <c r="B214" s="28" t="s">
        <v>36</v>
      </c>
      <c r="C214" s="27" t="s">
        <v>124</v>
      </c>
      <c r="D214" s="29" t="s">
        <v>162</v>
      </c>
      <c r="E214" s="30">
        <v>44031</v>
      </c>
      <c r="F214" s="30">
        <v>44063</v>
      </c>
      <c r="G214" s="78" t="s">
        <v>491</v>
      </c>
      <c r="H214" s="27" t="s">
        <v>53</v>
      </c>
      <c r="I214" s="27" t="s">
        <v>1378</v>
      </c>
      <c r="J214" s="30">
        <v>44095</v>
      </c>
      <c r="K214" s="31">
        <v>27144</v>
      </c>
      <c r="L214" s="32">
        <v>26137</v>
      </c>
    </row>
    <row r="215" spans="1:12" x14ac:dyDescent="0.25">
      <c r="A215" s="27">
        <v>2020</v>
      </c>
      <c r="B215" s="28" t="s">
        <v>40</v>
      </c>
      <c r="C215" s="27" t="s">
        <v>125</v>
      </c>
      <c r="D215" s="29" t="s">
        <v>162</v>
      </c>
      <c r="E215" s="30">
        <v>44005</v>
      </c>
      <c r="F215" s="30">
        <v>44063</v>
      </c>
      <c r="G215" s="78" t="s">
        <v>54</v>
      </c>
      <c r="H215" s="27" t="s">
        <v>53</v>
      </c>
      <c r="I215" s="27" t="s">
        <v>1378</v>
      </c>
      <c r="J215" s="30">
        <v>44078</v>
      </c>
      <c r="K215" s="31">
        <v>10716.5</v>
      </c>
      <c r="L215" s="32">
        <v>10240.68</v>
      </c>
    </row>
    <row r="216" spans="1:12" x14ac:dyDescent="0.25">
      <c r="A216" s="27">
        <v>2020</v>
      </c>
      <c r="B216" s="28" t="s">
        <v>40</v>
      </c>
      <c r="C216" s="27" t="s">
        <v>126</v>
      </c>
      <c r="D216" s="29" t="s">
        <v>162</v>
      </c>
      <c r="E216" s="30">
        <v>44005</v>
      </c>
      <c r="F216" s="30">
        <v>44064</v>
      </c>
      <c r="G216" s="78" t="s">
        <v>54</v>
      </c>
      <c r="H216" s="27" t="s">
        <v>53</v>
      </c>
      <c r="I216" s="27" t="s">
        <v>1378</v>
      </c>
      <c r="J216" s="30">
        <v>44099</v>
      </c>
      <c r="K216" s="31">
        <v>115850</v>
      </c>
      <c r="L216" s="32">
        <v>110057.5</v>
      </c>
    </row>
    <row r="217" spans="1:12" x14ac:dyDescent="0.25">
      <c r="A217" s="27">
        <v>2020</v>
      </c>
      <c r="B217" s="28" t="s">
        <v>14</v>
      </c>
      <c r="C217" s="27" t="s">
        <v>127</v>
      </c>
      <c r="D217" s="29" t="s">
        <v>162</v>
      </c>
      <c r="E217" s="30">
        <v>44005</v>
      </c>
      <c r="F217" s="30">
        <v>44064</v>
      </c>
      <c r="G217" s="78" t="s">
        <v>54</v>
      </c>
      <c r="H217" s="27" t="s">
        <v>53</v>
      </c>
      <c r="I217" s="27" t="s">
        <v>1378</v>
      </c>
      <c r="J217" s="30">
        <v>44097</v>
      </c>
      <c r="K217" s="31">
        <v>39542.289999999994</v>
      </c>
      <c r="L217" s="32">
        <v>37769.919999999998</v>
      </c>
    </row>
    <row r="218" spans="1:12" x14ac:dyDescent="0.25">
      <c r="A218" s="27">
        <v>2020</v>
      </c>
      <c r="B218" s="28" t="s">
        <v>40</v>
      </c>
      <c r="C218" s="27" t="s">
        <v>128</v>
      </c>
      <c r="D218" s="29" t="s">
        <v>162</v>
      </c>
      <c r="E218" s="30">
        <v>44005</v>
      </c>
      <c r="F218" s="30">
        <v>44067</v>
      </c>
      <c r="G218" s="78" t="s">
        <v>54</v>
      </c>
      <c r="H218" s="27" t="s">
        <v>53</v>
      </c>
      <c r="I218" s="27" t="s">
        <v>1378</v>
      </c>
      <c r="J218" s="30">
        <v>44160</v>
      </c>
      <c r="K218" s="31">
        <v>27523.599999999999</v>
      </c>
      <c r="L218" s="32">
        <v>26147.42</v>
      </c>
    </row>
    <row r="219" spans="1:12" x14ac:dyDescent="0.25">
      <c r="A219" s="27">
        <v>2020</v>
      </c>
      <c r="B219" s="28" t="s">
        <v>26</v>
      </c>
      <c r="C219" s="27" t="s">
        <v>129</v>
      </c>
      <c r="D219" s="29" t="s">
        <v>162</v>
      </c>
      <c r="E219" s="30">
        <v>44005</v>
      </c>
      <c r="F219" s="30">
        <v>44067</v>
      </c>
      <c r="G219" s="78" t="s">
        <v>54</v>
      </c>
      <c r="H219" s="27" t="s">
        <v>53</v>
      </c>
      <c r="I219" s="27" t="s">
        <v>1378</v>
      </c>
      <c r="J219" s="30">
        <v>44095</v>
      </c>
      <c r="K219" s="31">
        <v>108742</v>
      </c>
      <c r="L219" s="32">
        <v>103734.45</v>
      </c>
    </row>
    <row r="220" spans="1:12" x14ac:dyDescent="0.25">
      <c r="A220" s="27">
        <v>2020</v>
      </c>
      <c r="B220" s="28" t="s">
        <v>26</v>
      </c>
      <c r="C220" s="27" t="s">
        <v>130</v>
      </c>
      <c r="D220" s="29" t="s">
        <v>162</v>
      </c>
      <c r="E220" s="30">
        <v>44005</v>
      </c>
      <c r="F220" s="30">
        <v>44067</v>
      </c>
      <c r="G220" s="78" t="s">
        <v>54</v>
      </c>
      <c r="H220" s="27" t="s">
        <v>53</v>
      </c>
      <c r="I220" s="27" t="s">
        <v>1378</v>
      </c>
      <c r="J220" s="30">
        <v>44097</v>
      </c>
      <c r="K220" s="31">
        <v>93719</v>
      </c>
      <c r="L220" s="32">
        <v>89033.69</v>
      </c>
    </row>
    <row r="221" spans="1:12" x14ac:dyDescent="0.25">
      <c r="A221" s="27">
        <v>2020</v>
      </c>
      <c r="B221" s="28" t="s">
        <v>40</v>
      </c>
      <c r="C221" s="27" t="s">
        <v>131</v>
      </c>
      <c r="D221" s="29" t="s">
        <v>162</v>
      </c>
      <c r="E221" s="30">
        <v>44005</v>
      </c>
      <c r="F221" s="30">
        <v>44067</v>
      </c>
      <c r="G221" s="78" t="s">
        <v>54</v>
      </c>
      <c r="H221" s="27" t="s">
        <v>53</v>
      </c>
      <c r="I221" s="27" t="s">
        <v>153</v>
      </c>
      <c r="J221" s="30"/>
      <c r="K221" s="31">
        <v>30151.925999999999</v>
      </c>
      <c r="L221" s="32"/>
    </row>
    <row r="222" spans="1:12" x14ac:dyDescent="0.25">
      <c r="A222" s="27">
        <v>2020</v>
      </c>
      <c r="B222" s="28" t="s">
        <v>46</v>
      </c>
      <c r="C222" s="27" t="s">
        <v>132</v>
      </c>
      <c r="D222" s="29" t="s">
        <v>162</v>
      </c>
      <c r="E222" s="30">
        <v>44005</v>
      </c>
      <c r="F222" s="30">
        <v>44067</v>
      </c>
      <c r="G222" s="78" t="s">
        <v>54</v>
      </c>
      <c r="H222" s="27" t="s">
        <v>53</v>
      </c>
      <c r="I222" s="27" t="s">
        <v>1378</v>
      </c>
      <c r="J222" s="30">
        <v>44102</v>
      </c>
      <c r="K222" s="31">
        <v>30227.5</v>
      </c>
      <c r="L222" s="32">
        <v>28716.12</v>
      </c>
    </row>
    <row r="223" spans="1:12" x14ac:dyDescent="0.25">
      <c r="A223" s="27">
        <v>2020</v>
      </c>
      <c r="B223" s="28" t="s">
        <v>46</v>
      </c>
      <c r="C223" s="27" t="s">
        <v>133</v>
      </c>
      <c r="D223" s="29" t="s">
        <v>162</v>
      </c>
      <c r="E223" s="30">
        <v>44005</v>
      </c>
      <c r="F223" s="30">
        <v>44067</v>
      </c>
      <c r="G223" s="78" t="s">
        <v>54</v>
      </c>
      <c r="H223" s="27" t="s">
        <v>53</v>
      </c>
      <c r="I223" s="27" t="s">
        <v>1378</v>
      </c>
      <c r="J223" s="30">
        <v>44099</v>
      </c>
      <c r="K223" s="31">
        <v>42780</v>
      </c>
      <c r="L223" s="32">
        <v>40832.550000000003</v>
      </c>
    </row>
    <row r="224" spans="1:12" x14ac:dyDescent="0.25">
      <c r="A224" s="27">
        <v>2020</v>
      </c>
      <c r="B224" s="28" t="s">
        <v>37</v>
      </c>
      <c r="C224" s="27" t="s">
        <v>134</v>
      </c>
      <c r="D224" s="29" t="s">
        <v>162</v>
      </c>
      <c r="E224" s="30">
        <v>44060</v>
      </c>
      <c r="F224" s="30">
        <v>44070</v>
      </c>
      <c r="G224" s="78" t="s">
        <v>54</v>
      </c>
      <c r="H224" s="27" t="s">
        <v>53</v>
      </c>
      <c r="I224" s="27" t="s">
        <v>1378</v>
      </c>
      <c r="J224" s="30">
        <v>44120</v>
      </c>
      <c r="K224" s="31">
        <v>93614</v>
      </c>
      <c r="L224" s="32">
        <v>90514.75</v>
      </c>
    </row>
    <row r="225" spans="1:12" x14ac:dyDescent="0.25">
      <c r="A225" s="27">
        <v>2020</v>
      </c>
      <c r="B225" s="28" t="s">
        <v>17</v>
      </c>
      <c r="C225" s="27" t="s">
        <v>135</v>
      </c>
      <c r="D225" s="29" t="s">
        <v>162</v>
      </c>
      <c r="E225" s="30">
        <v>44061</v>
      </c>
      <c r="F225" s="30">
        <v>44070</v>
      </c>
      <c r="G225" s="78" t="s">
        <v>491</v>
      </c>
      <c r="H225" s="27" t="s">
        <v>53</v>
      </c>
      <c r="I225" s="27" t="s">
        <v>1378</v>
      </c>
      <c r="J225" s="30">
        <v>44112</v>
      </c>
      <c r="K225" s="31">
        <v>10362</v>
      </c>
      <c r="L225" s="32">
        <v>10047</v>
      </c>
    </row>
    <row r="226" spans="1:12" x14ac:dyDescent="0.25">
      <c r="A226" s="27">
        <v>2020</v>
      </c>
      <c r="B226" s="28" t="s">
        <v>14</v>
      </c>
      <c r="C226" s="27" t="s">
        <v>136</v>
      </c>
      <c r="D226" s="29" t="s">
        <v>162</v>
      </c>
      <c r="E226" s="30">
        <v>44022</v>
      </c>
      <c r="F226" s="30">
        <v>44070</v>
      </c>
      <c r="G226" s="78" t="s">
        <v>54</v>
      </c>
      <c r="H226" s="27" t="s">
        <v>53</v>
      </c>
      <c r="I226" s="27" t="s">
        <v>1378</v>
      </c>
      <c r="J226" s="30">
        <v>44104</v>
      </c>
      <c r="K226" s="31">
        <v>8372.5</v>
      </c>
      <c r="L226" s="32">
        <v>7953.87</v>
      </c>
    </row>
    <row r="227" spans="1:12" x14ac:dyDescent="0.25">
      <c r="A227" s="27">
        <v>2020</v>
      </c>
      <c r="B227" s="28" t="s">
        <v>46</v>
      </c>
      <c r="C227" s="27" t="s">
        <v>137</v>
      </c>
      <c r="D227" s="29" t="s">
        <v>162</v>
      </c>
      <c r="E227" s="30">
        <v>44050</v>
      </c>
      <c r="F227" s="30">
        <v>44070</v>
      </c>
      <c r="G227" s="78" t="s">
        <v>491</v>
      </c>
      <c r="H227" s="27" t="s">
        <v>53</v>
      </c>
      <c r="I227" s="27" t="s">
        <v>1378</v>
      </c>
      <c r="J227" s="30">
        <v>44120</v>
      </c>
      <c r="K227" s="31">
        <v>10237</v>
      </c>
      <c r="L227" s="32">
        <v>9842</v>
      </c>
    </row>
    <row r="228" spans="1:12" x14ac:dyDescent="0.25">
      <c r="A228" s="27">
        <v>2020</v>
      </c>
      <c r="B228" s="28" t="s">
        <v>25</v>
      </c>
      <c r="C228" s="27" t="s">
        <v>138</v>
      </c>
      <c r="D228" s="29" t="s">
        <v>162</v>
      </c>
      <c r="E228" s="30">
        <v>44077</v>
      </c>
      <c r="F228" s="30">
        <v>44078</v>
      </c>
      <c r="G228" s="78" t="s">
        <v>491</v>
      </c>
      <c r="H228" s="27" t="s">
        <v>53</v>
      </c>
      <c r="I228" s="27" t="s">
        <v>1378</v>
      </c>
      <c r="J228" s="30">
        <v>44200</v>
      </c>
      <c r="K228" s="31">
        <v>25327.599999999999</v>
      </c>
      <c r="L228" s="32">
        <v>24379.599999999999</v>
      </c>
    </row>
    <row r="229" spans="1:12" x14ac:dyDescent="0.25">
      <c r="A229" s="27">
        <v>2020</v>
      </c>
      <c r="B229" s="28" t="s">
        <v>46</v>
      </c>
      <c r="C229" s="27" t="s">
        <v>139</v>
      </c>
      <c r="D229" s="29" t="s">
        <v>162</v>
      </c>
      <c r="E229" s="30">
        <v>44071</v>
      </c>
      <c r="F229" s="30">
        <v>44078</v>
      </c>
      <c r="G229" s="78" t="s">
        <v>491</v>
      </c>
      <c r="H229" s="27" t="s">
        <v>53</v>
      </c>
      <c r="I229" s="27" t="s">
        <v>1378</v>
      </c>
      <c r="J229" s="30">
        <v>44120</v>
      </c>
      <c r="K229" s="31">
        <v>92873</v>
      </c>
      <c r="L229" s="32">
        <v>89273.75</v>
      </c>
    </row>
    <row r="230" spans="1:12" x14ac:dyDescent="0.25">
      <c r="A230" s="27">
        <v>2020</v>
      </c>
      <c r="B230" s="28" t="s">
        <v>28</v>
      </c>
      <c r="C230" s="27" t="s">
        <v>140</v>
      </c>
      <c r="D230" s="29" t="s">
        <v>162</v>
      </c>
      <c r="E230" s="30">
        <v>44081</v>
      </c>
      <c r="F230" s="30">
        <v>44082</v>
      </c>
      <c r="G230" s="78" t="s">
        <v>491</v>
      </c>
      <c r="H230" s="27" t="s">
        <v>53</v>
      </c>
      <c r="I230" s="27" t="s">
        <v>1378</v>
      </c>
      <c r="J230" s="30">
        <v>44111</v>
      </c>
      <c r="K230" s="31">
        <v>11342.1</v>
      </c>
      <c r="L230" s="32">
        <v>10775</v>
      </c>
    </row>
    <row r="231" spans="1:12" x14ac:dyDescent="0.25">
      <c r="A231" s="27">
        <v>2020</v>
      </c>
      <c r="B231" s="28" t="s">
        <v>15</v>
      </c>
      <c r="C231" s="27" t="s">
        <v>141</v>
      </c>
      <c r="D231" s="29" t="s">
        <v>162</v>
      </c>
      <c r="E231" s="30">
        <v>44082</v>
      </c>
      <c r="F231" s="30">
        <v>44083</v>
      </c>
      <c r="G231" s="78" t="s">
        <v>64</v>
      </c>
      <c r="H231" s="27" t="s">
        <v>53</v>
      </c>
      <c r="I231" s="27" t="s">
        <v>153</v>
      </c>
      <c r="J231" s="30"/>
      <c r="K231" s="31">
        <v>37126.950000000004</v>
      </c>
      <c r="L231" s="32"/>
    </row>
    <row r="232" spans="1:12" x14ac:dyDescent="0.25">
      <c r="A232" s="27">
        <v>2020</v>
      </c>
      <c r="B232" s="28" t="s">
        <v>40</v>
      </c>
      <c r="C232" s="27" t="s">
        <v>163</v>
      </c>
      <c r="D232" s="29" t="s">
        <v>162</v>
      </c>
      <c r="E232" s="30">
        <v>44069</v>
      </c>
      <c r="F232" s="30">
        <v>44088</v>
      </c>
      <c r="G232" s="78" t="s">
        <v>491</v>
      </c>
      <c r="H232" s="27" t="s">
        <v>53</v>
      </c>
      <c r="I232" s="27" t="s">
        <v>1378</v>
      </c>
      <c r="J232" s="30">
        <v>44296</v>
      </c>
      <c r="K232" s="31">
        <v>36660</v>
      </c>
      <c r="L232" s="32">
        <v>35359</v>
      </c>
    </row>
    <row r="233" spans="1:12" x14ac:dyDescent="0.25">
      <c r="A233" s="27">
        <v>2020</v>
      </c>
      <c r="B233" s="28" t="s">
        <v>61</v>
      </c>
      <c r="C233" s="27" t="s">
        <v>142</v>
      </c>
      <c r="D233" s="29" t="s">
        <v>162</v>
      </c>
      <c r="E233" s="30">
        <v>44005</v>
      </c>
      <c r="F233" s="30">
        <v>44088</v>
      </c>
      <c r="G233" s="78" t="s">
        <v>54</v>
      </c>
      <c r="H233" s="27" t="s">
        <v>53</v>
      </c>
      <c r="I233" s="27" t="s">
        <v>1378</v>
      </c>
      <c r="J233" s="30">
        <v>44116</v>
      </c>
      <c r="K233" s="31">
        <v>24980</v>
      </c>
      <c r="L233" s="32">
        <v>23731</v>
      </c>
    </row>
    <row r="234" spans="1:12" x14ac:dyDescent="0.25">
      <c r="A234" s="27">
        <v>2020</v>
      </c>
      <c r="B234" s="28" t="s">
        <v>61</v>
      </c>
      <c r="C234" s="27" t="s">
        <v>143</v>
      </c>
      <c r="D234" s="29" t="s">
        <v>162</v>
      </c>
      <c r="E234" s="30">
        <v>44054</v>
      </c>
      <c r="F234" s="30">
        <v>44088</v>
      </c>
      <c r="G234" s="78" t="s">
        <v>491</v>
      </c>
      <c r="H234" s="27" t="s">
        <v>53</v>
      </c>
      <c r="I234" s="27" t="s">
        <v>1378</v>
      </c>
      <c r="J234" s="30">
        <v>44189</v>
      </c>
      <c r="K234" s="31">
        <v>9879</v>
      </c>
      <c r="L234" s="32">
        <v>9545.25</v>
      </c>
    </row>
    <row r="235" spans="1:12" x14ac:dyDescent="0.25">
      <c r="A235" s="27">
        <v>2020</v>
      </c>
      <c r="B235" s="28" t="s">
        <v>33</v>
      </c>
      <c r="C235" s="27" t="s">
        <v>144</v>
      </c>
      <c r="D235" s="29" t="s">
        <v>162</v>
      </c>
      <c r="E235" s="30">
        <v>44005</v>
      </c>
      <c r="F235" s="30">
        <v>44088</v>
      </c>
      <c r="G235" s="78" t="s">
        <v>54</v>
      </c>
      <c r="H235" s="27" t="s">
        <v>53</v>
      </c>
      <c r="I235" s="27" t="s">
        <v>1378</v>
      </c>
      <c r="J235" s="30">
        <v>44112</v>
      </c>
      <c r="K235" s="31">
        <v>55014</v>
      </c>
      <c r="L235" s="32">
        <v>52388.3</v>
      </c>
    </row>
    <row r="236" spans="1:12" x14ac:dyDescent="0.25">
      <c r="A236" s="27">
        <v>2020</v>
      </c>
      <c r="B236" s="28" t="s">
        <v>40</v>
      </c>
      <c r="C236" s="27" t="s">
        <v>145</v>
      </c>
      <c r="D236" s="29" t="s">
        <v>162</v>
      </c>
      <c r="E236" s="30">
        <v>44090</v>
      </c>
      <c r="F236" s="30">
        <v>44091</v>
      </c>
      <c r="G236" s="78" t="s">
        <v>491</v>
      </c>
      <c r="H236" s="27" t="s">
        <v>53</v>
      </c>
      <c r="I236" s="27" t="s">
        <v>1378</v>
      </c>
      <c r="J236" s="30">
        <v>44104</v>
      </c>
      <c r="K236" s="31">
        <v>23025</v>
      </c>
      <c r="L236" s="32">
        <v>21873.75</v>
      </c>
    </row>
    <row r="237" spans="1:12" x14ac:dyDescent="0.25">
      <c r="A237" s="27">
        <v>2020</v>
      </c>
      <c r="B237" s="28" t="s">
        <v>24</v>
      </c>
      <c r="C237" s="27" t="s">
        <v>146</v>
      </c>
      <c r="D237" s="29" t="s">
        <v>162</v>
      </c>
      <c r="E237" s="30">
        <v>44088</v>
      </c>
      <c r="F237" s="30">
        <v>44092</v>
      </c>
      <c r="G237" s="78" t="s">
        <v>491</v>
      </c>
      <c r="H237" s="27" t="s">
        <v>53</v>
      </c>
      <c r="I237" s="27" t="s">
        <v>1378</v>
      </c>
      <c r="J237" s="30">
        <v>44320</v>
      </c>
      <c r="K237" s="31">
        <v>53937</v>
      </c>
      <c r="L237" s="32">
        <v>52167.75</v>
      </c>
    </row>
    <row r="238" spans="1:12" x14ac:dyDescent="0.25">
      <c r="A238" s="27">
        <v>2020</v>
      </c>
      <c r="B238" s="28" t="s">
        <v>61</v>
      </c>
      <c r="C238" s="27" t="s">
        <v>164</v>
      </c>
      <c r="D238" s="29" t="s">
        <v>162</v>
      </c>
      <c r="E238" s="30">
        <v>44088</v>
      </c>
      <c r="F238" s="30">
        <v>44096</v>
      </c>
      <c r="G238" s="78" t="s">
        <v>491</v>
      </c>
      <c r="H238" s="27" t="s">
        <v>53</v>
      </c>
      <c r="I238" s="27" t="s">
        <v>1378</v>
      </c>
      <c r="J238" s="30">
        <v>44236</v>
      </c>
      <c r="K238" s="31">
        <v>32604</v>
      </c>
      <c r="L238" s="32">
        <v>31366</v>
      </c>
    </row>
    <row r="239" spans="1:12" x14ac:dyDescent="0.25">
      <c r="A239" s="27">
        <v>2020</v>
      </c>
      <c r="B239" s="28" t="s">
        <v>31</v>
      </c>
      <c r="C239" s="27" t="s">
        <v>165</v>
      </c>
      <c r="D239" s="29" t="s">
        <v>162</v>
      </c>
      <c r="E239" s="30">
        <v>44097</v>
      </c>
      <c r="F239" s="30">
        <v>44104</v>
      </c>
      <c r="G239" s="78" t="s">
        <v>1389</v>
      </c>
      <c r="H239" s="27" t="s">
        <v>53</v>
      </c>
      <c r="I239" s="27" t="s">
        <v>153</v>
      </c>
      <c r="J239" s="30"/>
      <c r="K239" s="31">
        <v>34949.775000000001</v>
      </c>
      <c r="L239" s="32"/>
    </row>
    <row r="240" spans="1:12" x14ac:dyDescent="0.25">
      <c r="A240" s="27">
        <v>2020</v>
      </c>
      <c r="B240" s="28" t="s">
        <v>15</v>
      </c>
      <c r="C240" s="27" t="s">
        <v>166</v>
      </c>
      <c r="D240" s="29" t="s">
        <v>162</v>
      </c>
      <c r="E240" s="30">
        <v>44041</v>
      </c>
      <c r="F240" s="30">
        <v>44104</v>
      </c>
      <c r="G240" s="78" t="s">
        <v>491</v>
      </c>
      <c r="H240" s="27" t="s">
        <v>53</v>
      </c>
      <c r="I240" s="27" t="s">
        <v>1378</v>
      </c>
      <c r="J240" s="30">
        <v>44326</v>
      </c>
      <c r="K240" s="31">
        <v>34342</v>
      </c>
      <c r="L240" s="32">
        <v>33285.5</v>
      </c>
    </row>
    <row r="241" spans="1:12" x14ac:dyDescent="0.25">
      <c r="A241" s="27">
        <v>2020</v>
      </c>
      <c r="B241" s="28" t="s">
        <v>16</v>
      </c>
      <c r="C241" s="27" t="s">
        <v>167</v>
      </c>
      <c r="D241" s="29" t="s">
        <v>162</v>
      </c>
      <c r="E241" s="30">
        <v>44005</v>
      </c>
      <c r="F241" s="30">
        <v>44105</v>
      </c>
      <c r="G241" s="78" t="s">
        <v>54</v>
      </c>
      <c r="H241" s="27" t="s">
        <v>53</v>
      </c>
      <c r="I241" s="27" t="s">
        <v>1378</v>
      </c>
      <c r="J241" s="30">
        <v>44154</v>
      </c>
      <c r="K241" s="31">
        <v>75004.5</v>
      </c>
      <c r="L241" s="32">
        <v>71365.06</v>
      </c>
    </row>
    <row r="242" spans="1:12" x14ac:dyDescent="0.25">
      <c r="A242" s="27">
        <v>2020</v>
      </c>
      <c r="B242" s="28" t="s">
        <v>26</v>
      </c>
      <c r="C242" s="27" t="s">
        <v>168</v>
      </c>
      <c r="D242" s="29" t="s">
        <v>162</v>
      </c>
      <c r="E242" s="30">
        <v>44005</v>
      </c>
      <c r="F242" s="30">
        <v>44109</v>
      </c>
      <c r="G242" s="78" t="s">
        <v>54</v>
      </c>
      <c r="H242" s="27" t="s">
        <v>53</v>
      </c>
      <c r="I242" s="27" t="s">
        <v>1378</v>
      </c>
      <c r="J242" s="30">
        <v>44154</v>
      </c>
      <c r="K242" s="31">
        <v>33050</v>
      </c>
      <c r="L242" s="32">
        <v>31447.5</v>
      </c>
    </row>
    <row r="243" spans="1:12" x14ac:dyDescent="0.25">
      <c r="A243" s="27">
        <v>2020</v>
      </c>
      <c r="B243" s="28" t="s">
        <v>40</v>
      </c>
      <c r="C243" s="27" t="s">
        <v>169</v>
      </c>
      <c r="D243" s="29" t="s">
        <v>162</v>
      </c>
      <c r="E243" s="30">
        <v>44097</v>
      </c>
      <c r="F243" s="30">
        <v>44110</v>
      </c>
      <c r="G243" s="78" t="s">
        <v>54</v>
      </c>
      <c r="H243" s="27" t="s">
        <v>53</v>
      </c>
      <c r="I243" s="27" t="s">
        <v>1378</v>
      </c>
      <c r="J243" s="30">
        <v>44195</v>
      </c>
      <c r="K243" s="31">
        <v>79272</v>
      </c>
      <c r="L243" s="32">
        <v>76137</v>
      </c>
    </row>
    <row r="244" spans="1:12" x14ac:dyDescent="0.25">
      <c r="A244" s="27">
        <v>2020</v>
      </c>
      <c r="B244" s="28" t="s">
        <v>38</v>
      </c>
      <c r="C244" s="27" t="s">
        <v>170</v>
      </c>
      <c r="D244" s="29" t="s">
        <v>162</v>
      </c>
      <c r="E244" s="30">
        <v>44005</v>
      </c>
      <c r="F244" s="30">
        <v>44110</v>
      </c>
      <c r="G244" s="78" t="s">
        <v>54</v>
      </c>
      <c r="H244" s="27" t="s">
        <v>53</v>
      </c>
      <c r="I244" s="27" t="s">
        <v>1378</v>
      </c>
      <c r="J244" s="30">
        <v>44154</v>
      </c>
      <c r="K244" s="31">
        <v>50220</v>
      </c>
      <c r="L244" s="32">
        <v>47809</v>
      </c>
    </row>
    <row r="245" spans="1:12" x14ac:dyDescent="0.25">
      <c r="A245" s="27">
        <v>2020</v>
      </c>
      <c r="B245" s="28" t="s">
        <v>25</v>
      </c>
      <c r="C245" s="27" t="s">
        <v>171</v>
      </c>
      <c r="D245" s="29" t="s">
        <v>162</v>
      </c>
      <c r="E245" s="30">
        <v>44073</v>
      </c>
      <c r="F245" s="30">
        <v>44120</v>
      </c>
      <c r="G245" s="78" t="s">
        <v>54</v>
      </c>
      <c r="H245" s="27" t="s">
        <v>53</v>
      </c>
      <c r="I245" s="27" t="s">
        <v>1378</v>
      </c>
      <c r="J245" s="30">
        <v>44296</v>
      </c>
      <c r="K245" s="31">
        <v>86520</v>
      </c>
      <c r="L245" s="32">
        <v>83006.5</v>
      </c>
    </row>
    <row r="246" spans="1:12" x14ac:dyDescent="0.25">
      <c r="A246" s="27">
        <v>2020</v>
      </c>
      <c r="B246" s="28" t="s">
        <v>61</v>
      </c>
      <c r="C246" s="27" t="s">
        <v>172</v>
      </c>
      <c r="D246" s="29" t="s">
        <v>162</v>
      </c>
      <c r="E246" s="30">
        <v>44005</v>
      </c>
      <c r="F246" s="30">
        <v>44124</v>
      </c>
      <c r="G246" s="78" t="s">
        <v>54</v>
      </c>
      <c r="H246" s="27" t="s">
        <v>53</v>
      </c>
      <c r="I246" s="27" t="s">
        <v>1378</v>
      </c>
      <c r="J246" s="30">
        <v>44296</v>
      </c>
      <c r="K246" s="31">
        <v>30920</v>
      </c>
      <c r="L246" s="32">
        <v>29374</v>
      </c>
    </row>
    <row r="247" spans="1:12" x14ac:dyDescent="0.25">
      <c r="A247" s="27">
        <v>2020</v>
      </c>
      <c r="B247" s="28" t="s">
        <v>19</v>
      </c>
      <c r="C247" s="27" t="s">
        <v>173</v>
      </c>
      <c r="D247" s="29" t="s">
        <v>162</v>
      </c>
      <c r="E247" s="30">
        <v>44047</v>
      </c>
      <c r="F247" s="30">
        <v>44125</v>
      </c>
      <c r="G247" s="78" t="s">
        <v>54</v>
      </c>
      <c r="H247" s="27" t="s">
        <v>53</v>
      </c>
      <c r="I247" s="27" t="s">
        <v>1378</v>
      </c>
      <c r="J247" s="30">
        <v>44329</v>
      </c>
      <c r="K247" s="31">
        <v>66042.75</v>
      </c>
      <c r="L247" s="32">
        <v>63261.31</v>
      </c>
    </row>
    <row r="248" spans="1:12" x14ac:dyDescent="0.25">
      <c r="A248" s="27">
        <v>2020</v>
      </c>
      <c r="B248" s="28" t="s">
        <v>40</v>
      </c>
      <c r="C248" s="27" t="s">
        <v>174</v>
      </c>
      <c r="D248" s="29" t="s">
        <v>162</v>
      </c>
      <c r="E248" s="30">
        <v>44005</v>
      </c>
      <c r="F248" s="30">
        <v>44130</v>
      </c>
      <c r="G248" s="78" t="s">
        <v>54</v>
      </c>
      <c r="H248" s="27" t="s">
        <v>53</v>
      </c>
      <c r="I248" s="27" t="s">
        <v>1378</v>
      </c>
      <c r="J248" s="30">
        <v>44160</v>
      </c>
      <c r="K248" s="31">
        <v>43821</v>
      </c>
      <c r="L248" s="32">
        <v>41803.949999999997</v>
      </c>
    </row>
    <row r="249" spans="1:12" x14ac:dyDescent="0.25">
      <c r="A249" s="27">
        <v>2020</v>
      </c>
      <c r="B249" s="28" t="s">
        <v>40</v>
      </c>
      <c r="C249" s="27" t="s">
        <v>175</v>
      </c>
      <c r="D249" s="29" t="s">
        <v>162</v>
      </c>
      <c r="E249" s="30">
        <v>44107</v>
      </c>
      <c r="F249" s="30">
        <v>44130</v>
      </c>
      <c r="G249" s="78" t="s">
        <v>54</v>
      </c>
      <c r="H249" s="27" t="s">
        <v>53</v>
      </c>
      <c r="I249" s="27" t="s">
        <v>153</v>
      </c>
      <c r="J249" s="30"/>
      <c r="K249" s="31">
        <v>33236.700000000004</v>
      </c>
      <c r="L249" s="32"/>
    </row>
    <row r="250" spans="1:12" x14ac:dyDescent="0.25">
      <c r="A250" s="27">
        <v>2020</v>
      </c>
      <c r="B250" s="28" t="s">
        <v>32</v>
      </c>
      <c r="C250" s="27" t="s">
        <v>176</v>
      </c>
      <c r="D250" s="29" t="s">
        <v>162</v>
      </c>
      <c r="E250" s="30">
        <v>44092</v>
      </c>
      <c r="F250" s="30">
        <v>44132</v>
      </c>
      <c r="G250" s="78" t="s">
        <v>491</v>
      </c>
      <c r="H250" s="27" t="s">
        <v>53</v>
      </c>
      <c r="I250" s="27" t="s">
        <v>1378</v>
      </c>
      <c r="J250" s="30">
        <v>44154</v>
      </c>
      <c r="K250" s="31">
        <v>33320</v>
      </c>
      <c r="L250" s="32">
        <v>31654</v>
      </c>
    </row>
    <row r="251" spans="1:12" x14ac:dyDescent="0.25">
      <c r="A251" s="27">
        <v>2020</v>
      </c>
      <c r="B251" s="28" t="s">
        <v>20</v>
      </c>
      <c r="C251" s="27" t="s">
        <v>177</v>
      </c>
      <c r="D251" s="29" t="s">
        <v>162</v>
      </c>
      <c r="E251" s="30">
        <v>44134</v>
      </c>
      <c r="F251" s="30">
        <v>44138</v>
      </c>
      <c r="G251" s="78" t="s">
        <v>1376</v>
      </c>
      <c r="H251" s="27" t="s">
        <v>53</v>
      </c>
      <c r="I251" s="27" t="s">
        <v>1378</v>
      </c>
      <c r="J251" s="30">
        <v>44188</v>
      </c>
      <c r="K251" s="31">
        <v>223632.5</v>
      </c>
      <c r="L251" s="32">
        <v>215018.5</v>
      </c>
    </row>
    <row r="252" spans="1:12" x14ac:dyDescent="0.25">
      <c r="A252" s="27">
        <v>2020</v>
      </c>
      <c r="B252" s="28" t="s">
        <v>20</v>
      </c>
      <c r="C252" s="27" t="s">
        <v>178</v>
      </c>
      <c r="D252" s="29" t="s">
        <v>162</v>
      </c>
      <c r="E252" s="30">
        <v>44109</v>
      </c>
      <c r="F252" s="30">
        <v>44138</v>
      </c>
      <c r="G252" s="78" t="s">
        <v>491</v>
      </c>
      <c r="H252" s="27" t="s">
        <v>53</v>
      </c>
      <c r="I252" s="27" t="s">
        <v>1378</v>
      </c>
      <c r="J252" s="30">
        <v>44196</v>
      </c>
      <c r="K252" s="31">
        <v>136175</v>
      </c>
      <c r="L252" s="32">
        <v>129951.5</v>
      </c>
    </row>
    <row r="253" spans="1:12" x14ac:dyDescent="0.25">
      <c r="A253" s="27">
        <v>2020</v>
      </c>
      <c r="B253" s="28" t="s">
        <v>14</v>
      </c>
      <c r="C253" s="27" t="s">
        <v>179</v>
      </c>
      <c r="D253" s="29" t="s">
        <v>162</v>
      </c>
      <c r="E253" s="30">
        <v>43975</v>
      </c>
      <c r="F253" s="30">
        <v>44138</v>
      </c>
      <c r="G253" s="78" t="s">
        <v>54</v>
      </c>
      <c r="H253" s="27" t="s">
        <v>53</v>
      </c>
      <c r="I253" s="27" t="s">
        <v>1378</v>
      </c>
      <c r="J253" s="30">
        <v>44180</v>
      </c>
      <c r="K253" s="31">
        <v>15150</v>
      </c>
      <c r="L253" s="32">
        <v>14412.5</v>
      </c>
    </row>
    <row r="254" spans="1:12" x14ac:dyDescent="0.25">
      <c r="A254" s="27">
        <v>2020</v>
      </c>
      <c r="B254" s="28" t="s">
        <v>20</v>
      </c>
      <c r="C254" s="27" t="s">
        <v>180</v>
      </c>
      <c r="D254" s="29" t="s">
        <v>162</v>
      </c>
      <c r="E254" s="30">
        <v>44134</v>
      </c>
      <c r="F254" s="30">
        <v>44138</v>
      </c>
      <c r="G254" s="78" t="s">
        <v>491</v>
      </c>
      <c r="H254" s="27" t="s">
        <v>53</v>
      </c>
      <c r="I254" s="27" t="s">
        <v>1378</v>
      </c>
      <c r="J254" s="30">
        <v>44202</v>
      </c>
      <c r="K254" s="31">
        <v>325990</v>
      </c>
      <c r="L254" s="32">
        <v>313048.8</v>
      </c>
    </row>
    <row r="255" spans="1:12" x14ac:dyDescent="0.25">
      <c r="A255" s="27">
        <v>2020</v>
      </c>
      <c r="B255" s="28" t="s">
        <v>20</v>
      </c>
      <c r="C255" s="27" t="s">
        <v>182</v>
      </c>
      <c r="D255" s="29" t="s">
        <v>162</v>
      </c>
      <c r="E255" s="30">
        <v>44134</v>
      </c>
      <c r="F255" s="30">
        <v>44138</v>
      </c>
      <c r="G255" s="78" t="s">
        <v>491</v>
      </c>
      <c r="H255" s="27" t="s">
        <v>53</v>
      </c>
      <c r="I255" s="27" t="s">
        <v>1378</v>
      </c>
      <c r="J255" s="30">
        <v>44173</v>
      </c>
      <c r="K255" s="31">
        <v>84251.6</v>
      </c>
      <c r="L255" s="32">
        <v>81831.100000000006</v>
      </c>
    </row>
    <row r="256" spans="1:12" x14ac:dyDescent="0.25">
      <c r="A256" s="27">
        <v>2020</v>
      </c>
      <c r="B256" s="28" t="s">
        <v>31</v>
      </c>
      <c r="C256" s="27" t="s">
        <v>183</v>
      </c>
      <c r="D256" s="29" t="s">
        <v>162</v>
      </c>
      <c r="E256" s="30">
        <v>44109</v>
      </c>
      <c r="F256" s="30">
        <v>44144</v>
      </c>
      <c r="G256" s="78" t="s">
        <v>1376</v>
      </c>
      <c r="H256" s="27" t="s">
        <v>53</v>
      </c>
      <c r="I256" s="27" t="s">
        <v>1378</v>
      </c>
      <c r="J256" s="30">
        <v>44160</v>
      </c>
      <c r="K256" s="31">
        <v>36822.699999999997</v>
      </c>
      <c r="L256" s="32">
        <v>35114.07</v>
      </c>
    </row>
    <row r="257" spans="1:12" x14ac:dyDescent="0.25">
      <c r="A257" s="27">
        <v>2020</v>
      </c>
      <c r="B257" s="28" t="s">
        <v>20</v>
      </c>
      <c r="C257" s="27" t="s">
        <v>184</v>
      </c>
      <c r="D257" s="29" t="s">
        <v>162</v>
      </c>
      <c r="E257" s="30">
        <v>44134</v>
      </c>
      <c r="F257" s="30">
        <v>44141</v>
      </c>
      <c r="G257" s="78" t="s">
        <v>491</v>
      </c>
      <c r="H257" s="27" t="s">
        <v>53</v>
      </c>
      <c r="I257" s="27" t="s">
        <v>1378</v>
      </c>
      <c r="J257" s="30">
        <v>44174</v>
      </c>
      <c r="K257" s="31">
        <v>119314</v>
      </c>
      <c r="L257" s="32">
        <v>115073</v>
      </c>
    </row>
    <row r="258" spans="1:12" x14ac:dyDescent="0.25">
      <c r="A258" s="27">
        <v>2020</v>
      </c>
      <c r="B258" s="28" t="s">
        <v>20</v>
      </c>
      <c r="C258" s="27" t="s">
        <v>185</v>
      </c>
      <c r="D258" s="29" t="s">
        <v>162</v>
      </c>
      <c r="E258" s="30">
        <v>44134</v>
      </c>
      <c r="F258" s="30">
        <v>44140</v>
      </c>
      <c r="G258" s="78" t="s">
        <v>491</v>
      </c>
      <c r="H258" s="27" t="s">
        <v>53</v>
      </c>
      <c r="I258" s="27" t="s">
        <v>1378</v>
      </c>
      <c r="J258" s="30">
        <v>44183</v>
      </c>
      <c r="K258" s="31">
        <v>117901</v>
      </c>
      <c r="L258" s="32">
        <v>113850</v>
      </c>
    </row>
    <row r="259" spans="1:12" x14ac:dyDescent="0.25">
      <c r="A259" s="27">
        <v>2020</v>
      </c>
      <c r="B259" s="28" t="s">
        <v>20</v>
      </c>
      <c r="C259" s="27" t="s">
        <v>186</v>
      </c>
      <c r="D259" s="29" t="s">
        <v>162</v>
      </c>
      <c r="E259" s="30">
        <v>44134</v>
      </c>
      <c r="F259" s="30">
        <v>44144</v>
      </c>
      <c r="G259" s="78" t="s">
        <v>491</v>
      </c>
      <c r="H259" s="27" t="s">
        <v>53</v>
      </c>
      <c r="I259" s="27" t="s">
        <v>1378</v>
      </c>
      <c r="J259" s="30">
        <v>44188</v>
      </c>
      <c r="K259" s="31">
        <v>73827</v>
      </c>
      <c r="L259" s="32">
        <v>71120.5</v>
      </c>
    </row>
    <row r="260" spans="1:12" x14ac:dyDescent="0.25">
      <c r="A260" s="27">
        <v>2020</v>
      </c>
      <c r="B260" s="28" t="s">
        <v>20</v>
      </c>
      <c r="C260" s="27" t="s">
        <v>187</v>
      </c>
      <c r="D260" s="29" t="s">
        <v>162</v>
      </c>
      <c r="E260" s="30">
        <v>44143</v>
      </c>
      <c r="F260" s="30">
        <v>44144</v>
      </c>
      <c r="G260" s="78" t="s">
        <v>491</v>
      </c>
      <c r="H260" s="27" t="s">
        <v>53</v>
      </c>
      <c r="I260" s="27" t="s">
        <v>1378</v>
      </c>
      <c r="J260" s="30">
        <v>44196</v>
      </c>
      <c r="K260" s="31">
        <v>98454.5</v>
      </c>
      <c r="L260" s="32">
        <v>95044.5</v>
      </c>
    </row>
    <row r="261" spans="1:12" x14ac:dyDescent="0.25">
      <c r="A261" s="27">
        <v>2020</v>
      </c>
      <c r="B261" s="28" t="s">
        <v>20</v>
      </c>
      <c r="C261" s="27" t="s">
        <v>188</v>
      </c>
      <c r="D261" s="29" t="s">
        <v>162</v>
      </c>
      <c r="E261" s="30">
        <v>44143</v>
      </c>
      <c r="F261" s="30">
        <v>44147</v>
      </c>
      <c r="G261" s="78" t="s">
        <v>491</v>
      </c>
      <c r="H261" s="27" t="s">
        <v>53</v>
      </c>
      <c r="I261" s="27" t="s">
        <v>1378</v>
      </c>
      <c r="J261" s="30">
        <v>44195</v>
      </c>
      <c r="K261" s="31">
        <v>86162</v>
      </c>
      <c r="L261" s="32">
        <v>83269</v>
      </c>
    </row>
    <row r="262" spans="1:12" x14ac:dyDescent="0.25">
      <c r="A262" s="27">
        <v>2020</v>
      </c>
      <c r="B262" s="28" t="s">
        <v>27</v>
      </c>
      <c r="C262" s="27" t="s">
        <v>189</v>
      </c>
      <c r="D262" s="29" t="s">
        <v>162</v>
      </c>
      <c r="E262" s="30">
        <v>44138</v>
      </c>
      <c r="F262" s="30">
        <v>44153</v>
      </c>
      <c r="G262" s="78" t="s">
        <v>52</v>
      </c>
      <c r="H262" s="27" t="s">
        <v>53</v>
      </c>
      <c r="I262" s="27" t="s">
        <v>1378</v>
      </c>
      <c r="J262" s="30">
        <v>44207</v>
      </c>
      <c r="K262" s="31">
        <v>199800</v>
      </c>
      <c r="L262" s="32">
        <v>190660</v>
      </c>
    </row>
    <row r="263" spans="1:12" x14ac:dyDescent="0.25">
      <c r="A263" s="27">
        <v>2020</v>
      </c>
      <c r="B263" s="28" t="s">
        <v>20</v>
      </c>
      <c r="C263" s="27" t="s">
        <v>190</v>
      </c>
      <c r="D263" s="29" t="s">
        <v>162</v>
      </c>
      <c r="E263" s="30">
        <v>44145</v>
      </c>
      <c r="F263" s="30">
        <v>44154</v>
      </c>
      <c r="G263" s="78" t="s">
        <v>491</v>
      </c>
      <c r="H263" s="27" t="s">
        <v>53</v>
      </c>
      <c r="I263" s="27" t="s">
        <v>1390</v>
      </c>
      <c r="J263" s="30"/>
      <c r="K263" s="31">
        <v>156999.57</v>
      </c>
      <c r="L263" s="32"/>
    </row>
    <row r="264" spans="1:12" x14ac:dyDescent="0.25">
      <c r="A264" s="27">
        <v>2020</v>
      </c>
      <c r="B264" s="28" t="s">
        <v>20</v>
      </c>
      <c r="C264" s="27" t="s">
        <v>191</v>
      </c>
      <c r="D264" s="29" t="s">
        <v>162</v>
      </c>
      <c r="E264" s="30">
        <v>44140</v>
      </c>
      <c r="F264" s="30">
        <v>44153</v>
      </c>
      <c r="G264" s="78" t="s">
        <v>491</v>
      </c>
      <c r="H264" s="27" t="s">
        <v>53</v>
      </c>
      <c r="I264" s="27" t="s">
        <v>1378</v>
      </c>
      <c r="J264" s="30">
        <v>44202</v>
      </c>
      <c r="K264" s="31">
        <v>155663.70000000001</v>
      </c>
      <c r="L264" s="32">
        <v>149523.4</v>
      </c>
    </row>
    <row r="265" spans="1:12" x14ac:dyDescent="0.25">
      <c r="A265" s="27">
        <v>2020</v>
      </c>
      <c r="B265" s="28" t="s">
        <v>20</v>
      </c>
      <c r="C265" s="27" t="s">
        <v>192</v>
      </c>
      <c r="D265" s="29" t="s">
        <v>162</v>
      </c>
      <c r="E265" s="30">
        <v>44140</v>
      </c>
      <c r="F265" s="30">
        <v>44152</v>
      </c>
      <c r="G265" s="78" t="s">
        <v>491</v>
      </c>
      <c r="H265" s="27" t="s">
        <v>53</v>
      </c>
      <c r="I265" s="27" t="s">
        <v>1378</v>
      </c>
      <c r="J265" s="30">
        <v>44200</v>
      </c>
      <c r="K265" s="31">
        <v>55432</v>
      </c>
      <c r="L265" s="32">
        <v>53612.5</v>
      </c>
    </row>
    <row r="266" spans="1:12" x14ac:dyDescent="0.25">
      <c r="A266" s="27">
        <v>2020</v>
      </c>
      <c r="B266" s="28" t="s">
        <v>46</v>
      </c>
      <c r="C266" s="27" t="s">
        <v>193</v>
      </c>
      <c r="D266" s="29" t="s">
        <v>162</v>
      </c>
      <c r="E266" s="30">
        <v>44119</v>
      </c>
      <c r="F266" s="30">
        <v>44152</v>
      </c>
      <c r="G266" s="78" t="s">
        <v>491</v>
      </c>
      <c r="H266" s="27" t="s">
        <v>53</v>
      </c>
      <c r="I266" s="27" t="s">
        <v>1378</v>
      </c>
      <c r="J266" s="30">
        <v>44189</v>
      </c>
      <c r="K266" s="31">
        <v>18153</v>
      </c>
      <c r="L266" s="32">
        <v>17270.349999999999</v>
      </c>
    </row>
    <row r="267" spans="1:12" x14ac:dyDescent="0.25">
      <c r="A267" s="27">
        <v>2020</v>
      </c>
      <c r="B267" s="28" t="s">
        <v>20</v>
      </c>
      <c r="C267" s="27" t="s">
        <v>194</v>
      </c>
      <c r="D267" s="29" t="s">
        <v>162</v>
      </c>
      <c r="E267" s="30">
        <v>44144</v>
      </c>
      <c r="F267" s="30">
        <v>44153</v>
      </c>
      <c r="G267" s="78" t="s">
        <v>491</v>
      </c>
      <c r="H267" s="27" t="s">
        <v>53</v>
      </c>
      <c r="I267" s="27" t="s">
        <v>1378</v>
      </c>
      <c r="J267" s="30">
        <v>44232</v>
      </c>
      <c r="K267" s="31">
        <v>142913</v>
      </c>
      <c r="L267" s="32">
        <v>137314.95000000001</v>
      </c>
    </row>
    <row r="268" spans="1:12" x14ac:dyDescent="0.25">
      <c r="A268" s="27">
        <v>2020</v>
      </c>
      <c r="B268" s="28" t="s">
        <v>20</v>
      </c>
      <c r="C268" s="27" t="s">
        <v>195</v>
      </c>
      <c r="D268" s="29" t="s">
        <v>162</v>
      </c>
      <c r="E268" s="30">
        <v>44145</v>
      </c>
      <c r="F268" s="30">
        <v>44152</v>
      </c>
      <c r="G268" s="78" t="s">
        <v>491</v>
      </c>
      <c r="H268" s="27" t="s">
        <v>53</v>
      </c>
      <c r="I268" s="27" t="s">
        <v>1378</v>
      </c>
      <c r="J268" s="30">
        <v>44195</v>
      </c>
      <c r="K268" s="31">
        <v>176416.7</v>
      </c>
      <c r="L268" s="32">
        <v>169438.2</v>
      </c>
    </row>
    <row r="269" spans="1:12" x14ac:dyDescent="0.25">
      <c r="A269" s="27">
        <v>2020</v>
      </c>
      <c r="B269" s="28" t="s">
        <v>20</v>
      </c>
      <c r="C269" s="27" t="s">
        <v>196</v>
      </c>
      <c r="D269" s="29" t="s">
        <v>162</v>
      </c>
      <c r="E269" s="30">
        <v>44144</v>
      </c>
      <c r="F269" s="30">
        <v>44153</v>
      </c>
      <c r="G269" s="78" t="s">
        <v>491</v>
      </c>
      <c r="H269" s="27" t="s">
        <v>53</v>
      </c>
      <c r="I269" s="27" t="s">
        <v>1378</v>
      </c>
      <c r="J269" s="30">
        <v>44195</v>
      </c>
      <c r="K269" s="31">
        <v>163803.4</v>
      </c>
      <c r="L269" s="32">
        <v>157269.15</v>
      </c>
    </row>
    <row r="270" spans="1:12" x14ac:dyDescent="0.25">
      <c r="A270" s="27">
        <v>2020</v>
      </c>
      <c r="B270" s="28" t="s">
        <v>46</v>
      </c>
      <c r="C270" s="27" t="s">
        <v>197</v>
      </c>
      <c r="D270" s="29" t="s">
        <v>162</v>
      </c>
      <c r="E270" s="30">
        <v>44093</v>
      </c>
      <c r="F270" s="30">
        <v>44155</v>
      </c>
      <c r="G270" s="78" t="s">
        <v>54</v>
      </c>
      <c r="H270" s="27" t="s">
        <v>53</v>
      </c>
      <c r="I270" s="27" t="s">
        <v>1378</v>
      </c>
      <c r="J270" s="30">
        <v>44173</v>
      </c>
      <c r="K270" s="31">
        <v>71257.8</v>
      </c>
      <c r="L270" s="32">
        <v>67944.91</v>
      </c>
    </row>
    <row r="271" spans="1:12" x14ac:dyDescent="0.25">
      <c r="A271" s="27">
        <v>2020</v>
      </c>
      <c r="B271" s="28" t="s">
        <v>20</v>
      </c>
      <c r="C271" s="27" t="s">
        <v>198</v>
      </c>
      <c r="D271" s="29" t="s">
        <v>162</v>
      </c>
      <c r="E271" s="30">
        <v>44142</v>
      </c>
      <c r="F271" s="30">
        <v>44155</v>
      </c>
      <c r="G271" s="78" t="s">
        <v>491</v>
      </c>
      <c r="H271" s="27" t="s">
        <v>53</v>
      </c>
      <c r="I271" s="27" t="s">
        <v>1378</v>
      </c>
      <c r="J271" s="30">
        <v>44195</v>
      </c>
      <c r="K271" s="31">
        <v>160626.20000000001</v>
      </c>
      <c r="L271" s="32">
        <v>153607.13</v>
      </c>
    </row>
    <row r="272" spans="1:12" x14ac:dyDescent="0.25">
      <c r="A272" s="27">
        <v>2020</v>
      </c>
      <c r="B272" s="28" t="s">
        <v>20</v>
      </c>
      <c r="C272" s="27" t="s">
        <v>199</v>
      </c>
      <c r="D272" s="29" t="s">
        <v>162</v>
      </c>
      <c r="E272" s="30">
        <v>44153</v>
      </c>
      <c r="F272" s="30">
        <v>44155</v>
      </c>
      <c r="G272" s="78" t="s">
        <v>491</v>
      </c>
      <c r="H272" s="27" t="s">
        <v>53</v>
      </c>
      <c r="I272" s="27" t="s">
        <v>1378</v>
      </c>
      <c r="J272" s="30">
        <v>44202</v>
      </c>
      <c r="K272" s="31">
        <v>88732</v>
      </c>
      <c r="L272" s="32">
        <v>85309</v>
      </c>
    </row>
    <row r="273" spans="1:12" x14ac:dyDescent="0.25">
      <c r="A273" s="27">
        <v>2020</v>
      </c>
      <c r="B273" s="28" t="s">
        <v>20</v>
      </c>
      <c r="C273" s="27" t="s">
        <v>200</v>
      </c>
      <c r="D273" s="29" t="s">
        <v>162</v>
      </c>
      <c r="E273" s="30">
        <v>44145</v>
      </c>
      <c r="F273" s="30">
        <v>44154</v>
      </c>
      <c r="G273" s="78" t="s">
        <v>491</v>
      </c>
      <c r="H273" s="27" t="s">
        <v>53</v>
      </c>
      <c r="I273" s="27" t="s">
        <v>1378</v>
      </c>
      <c r="J273" s="30">
        <v>44188</v>
      </c>
      <c r="K273" s="31">
        <v>88710.1</v>
      </c>
      <c r="L273" s="32">
        <v>85617.35</v>
      </c>
    </row>
    <row r="274" spans="1:12" x14ac:dyDescent="0.25">
      <c r="A274" s="27">
        <v>2020</v>
      </c>
      <c r="B274" s="28" t="s">
        <v>20</v>
      </c>
      <c r="C274" s="27" t="s">
        <v>201</v>
      </c>
      <c r="D274" s="29" t="s">
        <v>162</v>
      </c>
      <c r="E274" s="30">
        <v>44143</v>
      </c>
      <c r="F274" s="30">
        <v>44155</v>
      </c>
      <c r="G274" s="78" t="s">
        <v>491</v>
      </c>
      <c r="H274" s="27" t="s">
        <v>53</v>
      </c>
      <c r="I274" s="27" t="s">
        <v>1378</v>
      </c>
      <c r="J274" s="30">
        <v>44195</v>
      </c>
      <c r="K274" s="31">
        <v>155226.1</v>
      </c>
      <c r="L274" s="32">
        <v>148935</v>
      </c>
    </row>
    <row r="275" spans="1:12" x14ac:dyDescent="0.25">
      <c r="A275" s="27">
        <v>2020</v>
      </c>
      <c r="B275" s="28" t="s">
        <v>20</v>
      </c>
      <c r="C275" s="27" t="s">
        <v>202</v>
      </c>
      <c r="D275" s="29" t="s">
        <v>162</v>
      </c>
      <c r="E275" s="30">
        <v>44141</v>
      </c>
      <c r="F275" s="30">
        <v>44155</v>
      </c>
      <c r="G275" s="78" t="s">
        <v>491</v>
      </c>
      <c r="H275" s="27" t="s">
        <v>53</v>
      </c>
      <c r="I275" s="27" t="s">
        <v>1378</v>
      </c>
      <c r="J275" s="30">
        <v>44196</v>
      </c>
      <c r="K275" s="31">
        <v>93330</v>
      </c>
      <c r="L275" s="32">
        <v>89230</v>
      </c>
    </row>
    <row r="276" spans="1:12" x14ac:dyDescent="0.25">
      <c r="A276" s="27">
        <v>2020</v>
      </c>
      <c r="B276" s="28" t="s">
        <v>20</v>
      </c>
      <c r="C276" s="27" t="s">
        <v>203</v>
      </c>
      <c r="D276" s="29" t="s">
        <v>162</v>
      </c>
      <c r="E276" s="30">
        <v>44134</v>
      </c>
      <c r="F276" s="30">
        <v>44165</v>
      </c>
      <c r="G276" s="78" t="s">
        <v>491</v>
      </c>
      <c r="H276" s="27" t="s">
        <v>53</v>
      </c>
      <c r="I276" s="27" t="s">
        <v>1378</v>
      </c>
      <c r="J276" s="30">
        <v>44193</v>
      </c>
      <c r="K276" s="31">
        <v>27689.579999999998</v>
      </c>
      <c r="L276" s="32">
        <v>26340.38</v>
      </c>
    </row>
    <row r="277" spans="1:12" x14ac:dyDescent="0.25">
      <c r="A277" s="27">
        <v>2020</v>
      </c>
      <c r="B277" s="28" t="s">
        <v>20</v>
      </c>
      <c r="C277" s="27" t="s">
        <v>204</v>
      </c>
      <c r="D277" s="29" t="s">
        <v>162</v>
      </c>
      <c r="E277" s="30">
        <v>44134</v>
      </c>
      <c r="F277" s="30">
        <v>44155</v>
      </c>
      <c r="G277" s="78" t="s">
        <v>491</v>
      </c>
      <c r="H277" s="27" t="s">
        <v>53</v>
      </c>
      <c r="I277" s="27" t="s">
        <v>1378</v>
      </c>
      <c r="J277" s="30">
        <v>44193</v>
      </c>
      <c r="K277" s="31">
        <v>98039.52</v>
      </c>
      <c r="L277" s="32">
        <v>93648.15</v>
      </c>
    </row>
    <row r="278" spans="1:12" x14ac:dyDescent="0.25">
      <c r="A278" s="27">
        <v>2020</v>
      </c>
      <c r="B278" s="28" t="s">
        <v>20</v>
      </c>
      <c r="C278" s="27" t="s">
        <v>205</v>
      </c>
      <c r="D278" s="29" t="s">
        <v>162</v>
      </c>
      <c r="E278" s="30">
        <v>44134</v>
      </c>
      <c r="F278" s="30">
        <v>44158</v>
      </c>
      <c r="G278" s="78" t="s">
        <v>491</v>
      </c>
      <c r="H278" s="27" t="s">
        <v>53</v>
      </c>
      <c r="I278" s="27" t="s">
        <v>1378</v>
      </c>
      <c r="J278" s="30">
        <v>44193</v>
      </c>
      <c r="K278" s="31">
        <v>14194.21</v>
      </c>
      <c r="L278" s="32">
        <v>13484.5</v>
      </c>
    </row>
    <row r="279" spans="1:12" x14ac:dyDescent="0.25">
      <c r="A279" s="27">
        <v>2020</v>
      </c>
      <c r="B279" s="28" t="s">
        <v>20</v>
      </c>
      <c r="C279" s="27" t="s">
        <v>206</v>
      </c>
      <c r="D279" s="29" t="s">
        <v>162</v>
      </c>
      <c r="E279" s="30">
        <v>44141</v>
      </c>
      <c r="F279" s="30">
        <v>44158</v>
      </c>
      <c r="G279" s="78" t="s">
        <v>491</v>
      </c>
      <c r="H279" s="27" t="s">
        <v>53</v>
      </c>
      <c r="I279" s="27" t="s">
        <v>1378</v>
      </c>
      <c r="J279" s="30">
        <v>44200</v>
      </c>
      <c r="K279" s="31">
        <v>38994.700000000004</v>
      </c>
      <c r="L279" s="32">
        <v>37320</v>
      </c>
    </row>
    <row r="280" spans="1:12" x14ac:dyDescent="0.25">
      <c r="A280" s="27">
        <v>2020</v>
      </c>
      <c r="B280" s="28" t="s">
        <v>20</v>
      </c>
      <c r="C280" s="27" t="s">
        <v>207</v>
      </c>
      <c r="D280" s="29" t="s">
        <v>162</v>
      </c>
      <c r="E280" s="30">
        <v>44152</v>
      </c>
      <c r="F280" s="30">
        <v>44158</v>
      </c>
      <c r="G280" s="78" t="s">
        <v>491</v>
      </c>
      <c r="H280" s="27" t="s">
        <v>53</v>
      </c>
      <c r="I280" s="27" t="s">
        <v>1378</v>
      </c>
      <c r="J280" s="30">
        <v>44200</v>
      </c>
      <c r="K280" s="31">
        <v>89926.62</v>
      </c>
      <c r="L280" s="32">
        <v>86420</v>
      </c>
    </row>
    <row r="281" spans="1:12" x14ac:dyDescent="0.25">
      <c r="A281" s="27">
        <v>2020</v>
      </c>
      <c r="B281" s="28" t="s">
        <v>20</v>
      </c>
      <c r="C281" s="27" t="s">
        <v>208</v>
      </c>
      <c r="D281" s="29" t="s">
        <v>162</v>
      </c>
      <c r="E281" s="30">
        <v>44153</v>
      </c>
      <c r="F281" s="30">
        <v>44158</v>
      </c>
      <c r="G281" s="78" t="s">
        <v>491</v>
      </c>
      <c r="H281" s="27" t="s">
        <v>53</v>
      </c>
      <c r="I281" s="27" t="s">
        <v>1381</v>
      </c>
      <c r="J281" s="30"/>
      <c r="K281" s="31">
        <v>55755</v>
      </c>
      <c r="L281" s="32"/>
    </row>
    <row r="282" spans="1:12" x14ac:dyDescent="0.25">
      <c r="A282" s="27">
        <v>2020</v>
      </c>
      <c r="B282" s="28" t="s">
        <v>20</v>
      </c>
      <c r="C282" s="27" t="s">
        <v>209</v>
      </c>
      <c r="D282" s="29" t="s">
        <v>162</v>
      </c>
      <c r="E282" s="30">
        <v>44138</v>
      </c>
      <c r="F282" s="30">
        <v>44158</v>
      </c>
      <c r="G282" s="78" t="s">
        <v>491</v>
      </c>
      <c r="H282" s="27" t="s">
        <v>53</v>
      </c>
      <c r="I282" s="27" t="s">
        <v>1378</v>
      </c>
      <c r="J282" s="30">
        <v>44200</v>
      </c>
      <c r="K282" s="31">
        <v>55750.22</v>
      </c>
      <c r="L282" s="32">
        <v>53100</v>
      </c>
    </row>
    <row r="283" spans="1:12" x14ac:dyDescent="0.25">
      <c r="A283" s="27">
        <v>2020</v>
      </c>
      <c r="B283" s="28" t="s">
        <v>20</v>
      </c>
      <c r="C283" s="27" t="s">
        <v>210</v>
      </c>
      <c r="D283" s="29" t="s">
        <v>162</v>
      </c>
      <c r="E283" s="30">
        <v>44134</v>
      </c>
      <c r="F283" s="30">
        <v>44158</v>
      </c>
      <c r="G283" s="78" t="s">
        <v>491</v>
      </c>
      <c r="H283" s="27" t="s">
        <v>53</v>
      </c>
      <c r="I283" s="27" t="s">
        <v>1378</v>
      </c>
      <c r="J283" s="30">
        <v>44193</v>
      </c>
      <c r="K283" s="31">
        <v>83013.16</v>
      </c>
      <c r="L283" s="32">
        <v>79562.5</v>
      </c>
    </row>
    <row r="284" spans="1:12" x14ac:dyDescent="0.25">
      <c r="A284" s="27">
        <v>2020</v>
      </c>
      <c r="B284" s="28" t="s">
        <v>20</v>
      </c>
      <c r="C284" s="27" t="s">
        <v>211</v>
      </c>
      <c r="D284" s="29" t="s">
        <v>162</v>
      </c>
      <c r="E284" s="30">
        <v>44133</v>
      </c>
      <c r="F284" s="30">
        <v>44158</v>
      </c>
      <c r="G284" s="78" t="s">
        <v>491</v>
      </c>
      <c r="H284" s="27" t="s">
        <v>53</v>
      </c>
      <c r="I284" s="27" t="s">
        <v>1378</v>
      </c>
      <c r="J284" s="30">
        <v>44193</v>
      </c>
      <c r="K284" s="31">
        <v>75150</v>
      </c>
      <c r="L284" s="32">
        <v>71392.5</v>
      </c>
    </row>
    <row r="285" spans="1:12" x14ac:dyDescent="0.25">
      <c r="A285" s="27">
        <v>2020</v>
      </c>
      <c r="B285" s="28" t="s">
        <v>20</v>
      </c>
      <c r="C285" s="27" t="s">
        <v>212</v>
      </c>
      <c r="D285" s="29" t="s">
        <v>162</v>
      </c>
      <c r="E285" s="30">
        <v>44137</v>
      </c>
      <c r="F285" s="30">
        <v>44158</v>
      </c>
      <c r="G285" s="78" t="s">
        <v>491</v>
      </c>
      <c r="H285" s="27" t="s">
        <v>53</v>
      </c>
      <c r="I285" s="27" t="s">
        <v>1378</v>
      </c>
      <c r="J285" s="30">
        <v>44200</v>
      </c>
      <c r="K285" s="31">
        <v>31089.809999999998</v>
      </c>
      <c r="L285" s="32">
        <v>29640.81</v>
      </c>
    </row>
    <row r="286" spans="1:12" x14ac:dyDescent="0.25">
      <c r="A286" s="27">
        <v>2020</v>
      </c>
      <c r="B286" s="28" t="s">
        <v>25</v>
      </c>
      <c r="C286" s="27" t="s">
        <v>213</v>
      </c>
      <c r="D286" s="29" t="s">
        <v>162</v>
      </c>
      <c r="E286" s="30">
        <v>44116</v>
      </c>
      <c r="F286" s="30">
        <v>44161</v>
      </c>
      <c r="G286" s="78" t="s">
        <v>491</v>
      </c>
      <c r="H286" s="27" t="s">
        <v>53</v>
      </c>
      <c r="I286" s="27" t="s">
        <v>1378</v>
      </c>
      <c r="J286" s="30">
        <v>44189</v>
      </c>
      <c r="K286" s="31">
        <v>10063.75</v>
      </c>
      <c r="L286" s="32">
        <v>9593.06</v>
      </c>
    </row>
    <row r="287" spans="1:12" x14ac:dyDescent="0.25">
      <c r="A287" s="27">
        <v>2020</v>
      </c>
      <c r="B287" s="28" t="s">
        <v>20</v>
      </c>
      <c r="C287" s="27" t="s">
        <v>214</v>
      </c>
      <c r="D287" s="29" t="s">
        <v>162</v>
      </c>
      <c r="E287" s="30">
        <v>44143</v>
      </c>
      <c r="F287" s="30">
        <v>44161</v>
      </c>
      <c r="G287" s="78" t="s">
        <v>491</v>
      </c>
      <c r="H287" s="27" t="s">
        <v>53</v>
      </c>
      <c r="I287" s="27" t="s">
        <v>1378</v>
      </c>
      <c r="J287" s="30">
        <v>44196</v>
      </c>
      <c r="K287" s="31">
        <v>76526.320000000007</v>
      </c>
      <c r="L287" s="32">
        <v>73000</v>
      </c>
    </row>
    <row r="288" spans="1:12" x14ac:dyDescent="0.25">
      <c r="A288" s="27">
        <v>2020</v>
      </c>
      <c r="B288" s="28" t="s">
        <v>20</v>
      </c>
      <c r="C288" s="27" t="s">
        <v>215</v>
      </c>
      <c r="D288" s="29" t="s">
        <v>162</v>
      </c>
      <c r="E288" s="30">
        <v>44142</v>
      </c>
      <c r="F288" s="30">
        <v>44161</v>
      </c>
      <c r="G288" s="78" t="s">
        <v>491</v>
      </c>
      <c r="H288" s="27" t="s">
        <v>53</v>
      </c>
      <c r="I288" s="27" t="s">
        <v>1378</v>
      </c>
      <c r="J288" s="30">
        <v>44200</v>
      </c>
      <c r="K288" s="31">
        <v>39236.32</v>
      </c>
      <c r="L288" s="32">
        <v>37629.5</v>
      </c>
    </row>
    <row r="289" spans="1:12" x14ac:dyDescent="0.25">
      <c r="A289" s="27">
        <v>2020</v>
      </c>
      <c r="B289" s="28" t="s">
        <v>20</v>
      </c>
      <c r="C289" s="27" t="s">
        <v>216</v>
      </c>
      <c r="D289" s="29" t="s">
        <v>162</v>
      </c>
      <c r="E289" s="30">
        <v>44151</v>
      </c>
      <c r="F289" s="30">
        <v>44161</v>
      </c>
      <c r="G289" s="78" t="s">
        <v>491</v>
      </c>
      <c r="H289" s="27" t="s">
        <v>53</v>
      </c>
      <c r="I289" s="27" t="s">
        <v>1378</v>
      </c>
      <c r="J289" s="30">
        <v>44200</v>
      </c>
      <c r="K289" s="31">
        <v>52545.26</v>
      </c>
      <c r="L289" s="32">
        <v>49918</v>
      </c>
    </row>
    <row r="290" spans="1:12" x14ac:dyDescent="0.25">
      <c r="A290" s="27">
        <v>2020</v>
      </c>
      <c r="B290" s="28" t="s">
        <v>20</v>
      </c>
      <c r="C290" s="27" t="s">
        <v>217</v>
      </c>
      <c r="D290" s="29" t="s">
        <v>162</v>
      </c>
      <c r="E290" s="30">
        <v>44134</v>
      </c>
      <c r="F290" s="30">
        <v>44130</v>
      </c>
      <c r="G290" s="78" t="s">
        <v>491</v>
      </c>
      <c r="H290" s="27" t="s">
        <v>53</v>
      </c>
      <c r="I290" s="27" t="s">
        <v>1378</v>
      </c>
      <c r="J290" s="30">
        <v>44196</v>
      </c>
      <c r="K290" s="31">
        <v>66344.3</v>
      </c>
      <c r="L290" s="32">
        <v>63327</v>
      </c>
    </row>
    <row r="291" spans="1:12" x14ac:dyDescent="0.25">
      <c r="A291" s="27">
        <v>2020</v>
      </c>
      <c r="B291" s="28" t="s">
        <v>20</v>
      </c>
      <c r="C291" s="27" t="s">
        <v>218</v>
      </c>
      <c r="D291" s="29" t="s">
        <v>162</v>
      </c>
      <c r="E291" s="30">
        <v>44134</v>
      </c>
      <c r="F291" s="30">
        <v>44161</v>
      </c>
      <c r="G291" s="78" t="s">
        <v>491</v>
      </c>
      <c r="H291" s="27" t="s">
        <v>53</v>
      </c>
      <c r="I291" s="27" t="s">
        <v>1378</v>
      </c>
      <c r="J291" s="30">
        <v>44200</v>
      </c>
      <c r="K291" s="31">
        <v>36618.120000000003</v>
      </c>
      <c r="L291" s="32">
        <v>34891.040000000001</v>
      </c>
    </row>
    <row r="292" spans="1:12" x14ac:dyDescent="0.25">
      <c r="A292" s="27">
        <v>2020</v>
      </c>
      <c r="B292" s="28" t="s">
        <v>16</v>
      </c>
      <c r="C292" s="27" t="s">
        <v>219</v>
      </c>
      <c r="D292" s="29" t="s">
        <v>162</v>
      </c>
      <c r="E292" s="30">
        <v>44159</v>
      </c>
      <c r="F292" s="30">
        <v>44161</v>
      </c>
      <c r="G292" s="78" t="s">
        <v>52</v>
      </c>
      <c r="H292" s="27" t="s">
        <v>53</v>
      </c>
      <c r="I292" s="27" t="s">
        <v>153</v>
      </c>
      <c r="J292" s="30"/>
      <c r="K292" s="31">
        <v>94891.429499999998</v>
      </c>
      <c r="L292" s="32"/>
    </row>
    <row r="293" spans="1:12" x14ac:dyDescent="0.25">
      <c r="A293" s="27">
        <v>2020</v>
      </c>
      <c r="B293" s="28" t="s">
        <v>20</v>
      </c>
      <c r="C293" s="27" t="s">
        <v>220</v>
      </c>
      <c r="D293" s="29" t="s">
        <v>162</v>
      </c>
      <c r="E293" s="30">
        <v>44100</v>
      </c>
      <c r="F293" s="30">
        <v>44162</v>
      </c>
      <c r="G293" s="78" t="s">
        <v>491</v>
      </c>
      <c r="H293" s="27" t="s">
        <v>53</v>
      </c>
      <c r="I293" s="27" t="s">
        <v>1378</v>
      </c>
      <c r="J293" s="30">
        <v>44196</v>
      </c>
      <c r="K293" s="31">
        <v>94392.409999999989</v>
      </c>
      <c r="L293" s="32">
        <v>90372.79</v>
      </c>
    </row>
    <row r="294" spans="1:12" x14ac:dyDescent="0.25">
      <c r="A294" s="27">
        <v>2020</v>
      </c>
      <c r="B294" s="28" t="s">
        <v>35</v>
      </c>
      <c r="C294" s="27" t="s">
        <v>221</v>
      </c>
      <c r="D294" s="29" t="s">
        <v>162</v>
      </c>
      <c r="E294" s="30">
        <v>44160</v>
      </c>
      <c r="F294" s="30">
        <v>44162</v>
      </c>
      <c r="G294" s="78" t="s">
        <v>52</v>
      </c>
      <c r="H294" s="27" t="s">
        <v>53</v>
      </c>
      <c r="I294" s="27" t="s">
        <v>1378</v>
      </c>
      <c r="J294" s="30">
        <v>44335</v>
      </c>
      <c r="K294" s="31">
        <v>23660</v>
      </c>
      <c r="L294" s="32">
        <v>22477</v>
      </c>
    </row>
    <row r="295" spans="1:12" x14ac:dyDescent="0.25">
      <c r="A295" s="27">
        <v>2020</v>
      </c>
      <c r="B295" s="28" t="s">
        <v>20</v>
      </c>
      <c r="C295" s="27" t="s">
        <v>222</v>
      </c>
      <c r="D295" s="29" t="s">
        <v>162</v>
      </c>
      <c r="E295" s="30">
        <v>44160</v>
      </c>
      <c r="F295" s="30">
        <v>44162</v>
      </c>
      <c r="G295" s="78" t="s">
        <v>491</v>
      </c>
      <c r="H295" s="27" t="s">
        <v>53</v>
      </c>
      <c r="I295" s="27" t="s">
        <v>1378</v>
      </c>
      <c r="J295" s="30">
        <v>44224</v>
      </c>
      <c r="K295" s="31">
        <v>53875</v>
      </c>
      <c r="L295" s="32">
        <v>51362.5</v>
      </c>
    </row>
    <row r="296" spans="1:12" x14ac:dyDescent="0.25">
      <c r="A296" s="27">
        <v>2020</v>
      </c>
      <c r="B296" s="28" t="s">
        <v>27</v>
      </c>
      <c r="C296" s="27" t="s">
        <v>223</v>
      </c>
      <c r="D296" s="29" t="s">
        <v>162</v>
      </c>
      <c r="E296" s="30">
        <v>44162</v>
      </c>
      <c r="F296" s="30">
        <v>44165</v>
      </c>
      <c r="G296" s="78" t="s">
        <v>1391</v>
      </c>
      <c r="H296" s="27" t="s">
        <v>53</v>
      </c>
      <c r="I296" s="27" t="s">
        <v>153</v>
      </c>
      <c r="J296" s="30"/>
      <c r="K296" s="31">
        <v>15331.575000000001</v>
      </c>
      <c r="L296" s="32"/>
    </row>
    <row r="297" spans="1:12" x14ac:dyDescent="0.25">
      <c r="A297" s="27">
        <v>2020</v>
      </c>
      <c r="B297" s="28" t="s">
        <v>34</v>
      </c>
      <c r="C297" s="27" t="s">
        <v>224</v>
      </c>
      <c r="D297" s="29" t="s">
        <v>162</v>
      </c>
      <c r="E297" s="30">
        <v>44109</v>
      </c>
      <c r="F297" s="30">
        <v>44165</v>
      </c>
      <c r="G297" s="78" t="s">
        <v>491</v>
      </c>
      <c r="H297" s="27" t="s">
        <v>53</v>
      </c>
      <c r="I297" s="27" t="s">
        <v>1378</v>
      </c>
      <c r="J297" s="30">
        <v>44272</v>
      </c>
      <c r="K297" s="31">
        <v>15370</v>
      </c>
      <c r="L297" s="32">
        <v>14601.5</v>
      </c>
    </row>
    <row r="298" spans="1:12" x14ac:dyDescent="0.25">
      <c r="A298" s="27">
        <v>2020</v>
      </c>
      <c r="B298" s="28" t="s">
        <v>20</v>
      </c>
      <c r="C298" s="27" t="s">
        <v>225</v>
      </c>
      <c r="D298" s="29" t="s">
        <v>162</v>
      </c>
      <c r="E298" s="30">
        <v>44162</v>
      </c>
      <c r="F298" s="30">
        <v>44165</v>
      </c>
      <c r="G298" s="78" t="s">
        <v>491</v>
      </c>
      <c r="H298" s="27" t="s">
        <v>53</v>
      </c>
      <c r="I298" s="27" t="s">
        <v>1378</v>
      </c>
      <c r="J298" s="30">
        <v>44200</v>
      </c>
      <c r="K298" s="31">
        <v>49328.799999999996</v>
      </c>
      <c r="L298" s="32">
        <v>47158</v>
      </c>
    </row>
    <row r="299" spans="1:12" x14ac:dyDescent="0.25">
      <c r="A299" s="27">
        <v>2020</v>
      </c>
      <c r="B299" s="28" t="s">
        <v>30</v>
      </c>
      <c r="C299" s="27" t="s">
        <v>226</v>
      </c>
      <c r="D299" s="29" t="s">
        <v>162</v>
      </c>
      <c r="E299" s="30">
        <v>44005</v>
      </c>
      <c r="F299" s="30">
        <v>44167</v>
      </c>
      <c r="G299" s="78" t="s">
        <v>54</v>
      </c>
      <c r="H299" s="27" t="s">
        <v>53</v>
      </c>
      <c r="I299" s="27" t="s">
        <v>1378</v>
      </c>
      <c r="J299" s="30">
        <v>44383</v>
      </c>
      <c r="K299" s="31">
        <v>55908.21</v>
      </c>
      <c r="L299" s="32">
        <v>53475.33</v>
      </c>
    </row>
    <row r="300" spans="1:12" x14ac:dyDescent="0.25">
      <c r="A300" s="27">
        <v>2020</v>
      </c>
      <c r="B300" s="28" t="s">
        <v>20</v>
      </c>
      <c r="C300" s="27" t="s">
        <v>227</v>
      </c>
      <c r="D300" s="29" t="s">
        <v>162</v>
      </c>
      <c r="E300" s="30">
        <v>44141</v>
      </c>
      <c r="F300" s="30">
        <v>44167</v>
      </c>
      <c r="G300" s="78" t="s">
        <v>62</v>
      </c>
      <c r="H300" s="27" t="s">
        <v>53</v>
      </c>
      <c r="I300" s="27" t="s">
        <v>1378</v>
      </c>
      <c r="J300" s="30">
        <v>44193</v>
      </c>
      <c r="K300" s="31">
        <v>26837.05</v>
      </c>
      <c r="L300" s="32">
        <v>25630</v>
      </c>
    </row>
    <row r="301" spans="1:12" x14ac:dyDescent="0.25">
      <c r="A301" s="27">
        <v>2020</v>
      </c>
      <c r="B301" s="28" t="s">
        <v>20</v>
      </c>
      <c r="C301" s="27" t="s">
        <v>228</v>
      </c>
      <c r="D301" s="29" t="s">
        <v>162</v>
      </c>
      <c r="E301" s="30">
        <v>44090</v>
      </c>
      <c r="F301" s="30">
        <v>44168</v>
      </c>
      <c r="G301" s="78" t="s">
        <v>54</v>
      </c>
      <c r="H301" s="27" t="s">
        <v>53</v>
      </c>
      <c r="I301" s="27" t="s">
        <v>1378</v>
      </c>
      <c r="J301" s="30">
        <v>44232</v>
      </c>
      <c r="K301" s="31">
        <v>13524</v>
      </c>
      <c r="L301" s="32">
        <v>12948.5</v>
      </c>
    </row>
    <row r="302" spans="1:12" x14ac:dyDescent="0.25">
      <c r="A302" s="27">
        <v>2020</v>
      </c>
      <c r="B302" s="28" t="s">
        <v>20</v>
      </c>
      <c r="C302" s="27" t="s">
        <v>229</v>
      </c>
      <c r="D302" s="29" t="s">
        <v>162</v>
      </c>
      <c r="E302" s="30">
        <v>44140</v>
      </c>
      <c r="F302" s="30">
        <v>44169</v>
      </c>
      <c r="G302" s="78" t="s">
        <v>62</v>
      </c>
      <c r="H302" s="27" t="s">
        <v>53</v>
      </c>
      <c r="I302" s="27" t="s">
        <v>1378</v>
      </c>
      <c r="J302" s="30">
        <v>44207</v>
      </c>
      <c r="K302" s="31">
        <v>86135.1</v>
      </c>
      <c r="L302" s="32">
        <v>83098.850000000006</v>
      </c>
    </row>
    <row r="303" spans="1:12" x14ac:dyDescent="0.25">
      <c r="A303" s="27">
        <v>2020</v>
      </c>
      <c r="B303" s="28" t="s">
        <v>20</v>
      </c>
      <c r="C303" s="27" t="s">
        <v>230</v>
      </c>
      <c r="D303" s="29" t="s">
        <v>162</v>
      </c>
      <c r="E303" s="30">
        <v>44147</v>
      </c>
      <c r="F303" s="30">
        <v>44172</v>
      </c>
      <c r="G303" s="78" t="s">
        <v>62</v>
      </c>
      <c r="H303" s="27" t="s">
        <v>53</v>
      </c>
      <c r="I303" s="27" t="s">
        <v>1378</v>
      </c>
      <c r="J303" s="30">
        <v>44271</v>
      </c>
      <c r="K303" s="31">
        <v>70259</v>
      </c>
      <c r="L303" s="32">
        <v>67769</v>
      </c>
    </row>
    <row r="304" spans="1:12" x14ac:dyDescent="0.25">
      <c r="A304" s="27">
        <v>2020</v>
      </c>
      <c r="B304" s="28" t="s">
        <v>20</v>
      </c>
      <c r="C304" s="27" t="s">
        <v>231</v>
      </c>
      <c r="D304" s="29" t="s">
        <v>162</v>
      </c>
      <c r="E304" s="30">
        <v>44141</v>
      </c>
      <c r="F304" s="30">
        <v>44172</v>
      </c>
      <c r="G304" s="78" t="s">
        <v>62</v>
      </c>
      <c r="H304" s="27" t="s">
        <v>53</v>
      </c>
      <c r="I304" s="27" t="s">
        <v>1378</v>
      </c>
      <c r="J304" s="30">
        <v>44271</v>
      </c>
      <c r="K304" s="31">
        <v>43245.599999999999</v>
      </c>
      <c r="L304" s="32">
        <v>41695.599999999999</v>
      </c>
    </row>
    <row r="305" spans="1:12" x14ac:dyDescent="0.25">
      <c r="A305" s="27">
        <v>2020</v>
      </c>
      <c r="B305" s="28" t="s">
        <v>31</v>
      </c>
      <c r="C305" s="27" t="s">
        <v>232</v>
      </c>
      <c r="D305" s="29" t="s">
        <v>162</v>
      </c>
      <c r="E305" s="30">
        <v>44109</v>
      </c>
      <c r="F305" s="30">
        <v>44172</v>
      </c>
      <c r="G305" s="78" t="s">
        <v>1386</v>
      </c>
      <c r="H305" s="27" t="s">
        <v>53</v>
      </c>
      <c r="I305" s="27" t="s">
        <v>1378</v>
      </c>
      <c r="J305" s="30">
        <v>44207</v>
      </c>
      <c r="K305" s="31">
        <v>19380</v>
      </c>
      <c r="L305" s="32">
        <v>18411</v>
      </c>
    </row>
    <row r="306" spans="1:12" x14ac:dyDescent="0.25">
      <c r="A306" s="27">
        <v>2020</v>
      </c>
      <c r="B306" s="28" t="s">
        <v>47</v>
      </c>
      <c r="C306" s="27" t="s">
        <v>233</v>
      </c>
      <c r="D306" s="29" t="s">
        <v>162</v>
      </c>
      <c r="E306" s="30">
        <v>44005</v>
      </c>
      <c r="F306" s="30">
        <v>44173</v>
      </c>
      <c r="G306" s="78" t="s">
        <v>54</v>
      </c>
      <c r="H306" s="27" t="s">
        <v>53</v>
      </c>
      <c r="I306" s="27" t="s">
        <v>1378</v>
      </c>
      <c r="J306" s="30">
        <v>44196</v>
      </c>
      <c r="K306" s="31">
        <v>27179.24</v>
      </c>
      <c r="L306" s="32">
        <v>25820.28</v>
      </c>
    </row>
    <row r="307" spans="1:12" x14ac:dyDescent="0.25">
      <c r="A307" s="27">
        <v>2020</v>
      </c>
      <c r="B307" s="28" t="s">
        <v>20</v>
      </c>
      <c r="C307" s="27" t="s">
        <v>234</v>
      </c>
      <c r="D307" s="29" t="s">
        <v>162</v>
      </c>
      <c r="E307" s="30">
        <v>44144</v>
      </c>
      <c r="F307" s="30">
        <v>44179</v>
      </c>
      <c r="G307" s="78" t="s">
        <v>62</v>
      </c>
      <c r="H307" s="27" t="s">
        <v>53</v>
      </c>
      <c r="I307" s="27" t="s">
        <v>1378</v>
      </c>
      <c r="J307" s="30">
        <v>44271</v>
      </c>
      <c r="K307" s="31">
        <v>86378.1</v>
      </c>
      <c r="L307" s="32">
        <v>83085.600000000006</v>
      </c>
    </row>
    <row r="308" spans="1:12" x14ac:dyDescent="0.25">
      <c r="A308" s="27">
        <v>2020</v>
      </c>
      <c r="B308" s="28" t="s">
        <v>20</v>
      </c>
      <c r="C308" s="27" t="s">
        <v>235</v>
      </c>
      <c r="D308" s="29" t="s">
        <v>162</v>
      </c>
      <c r="E308" s="30">
        <v>44145</v>
      </c>
      <c r="F308" s="30">
        <v>44179</v>
      </c>
      <c r="G308" s="78" t="s">
        <v>62</v>
      </c>
      <c r="H308" s="27" t="s">
        <v>53</v>
      </c>
      <c r="I308" s="27" t="s">
        <v>1378</v>
      </c>
      <c r="J308" s="30">
        <v>44214</v>
      </c>
      <c r="K308" s="31">
        <v>120340.4</v>
      </c>
      <c r="L308" s="32">
        <v>115789.7</v>
      </c>
    </row>
    <row r="309" spans="1:12" x14ac:dyDescent="0.25">
      <c r="A309" s="27">
        <v>2020</v>
      </c>
      <c r="B309" s="28" t="s">
        <v>20</v>
      </c>
      <c r="C309" s="27" t="s">
        <v>236</v>
      </c>
      <c r="D309" s="29" t="s">
        <v>162</v>
      </c>
      <c r="E309" s="30">
        <v>44133</v>
      </c>
      <c r="F309" s="30">
        <v>44180</v>
      </c>
      <c r="G309" s="78" t="s">
        <v>62</v>
      </c>
      <c r="H309" s="27" t="s">
        <v>53</v>
      </c>
      <c r="I309" s="27" t="s">
        <v>1378</v>
      </c>
      <c r="J309" s="30">
        <v>44271</v>
      </c>
      <c r="K309" s="31">
        <v>108972.5</v>
      </c>
      <c r="L309" s="32">
        <v>104700</v>
      </c>
    </row>
    <row r="310" spans="1:12" x14ac:dyDescent="0.25">
      <c r="A310" s="27">
        <v>2020</v>
      </c>
      <c r="B310" s="28" t="s">
        <v>18</v>
      </c>
      <c r="C310" s="27" t="s">
        <v>237</v>
      </c>
      <c r="D310" s="29" t="s">
        <v>162</v>
      </c>
      <c r="E310" s="30">
        <v>44167</v>
      </c>
      <c r="F310" s="30">
        <v>44180</v>
      </c>
      <c r="G310" s="78" t="s">
        <v>55</v>
      </c>
      <c r="H310" s="27" t="s">
        <v>53</v>
      </c>
      <c r="I310" s="27" t="s">
        <v>1378</v>
      </c>
      <c r="J310" s="30">
        <v>44207</v>
      </c>
      <c r="K310" s="31">
        <v>42009.46</v>
      </c>
      <c r="L310" s="32">
        <v>40012.54</v>
      </c>
    </row>
    <row r="311" spans="1:12" x14ac:dyDescent="0.25">
      <c r="A311" s="27">
        <v>2020</v>
      </c>
      <c r="B311" s="28" t="s">
        <v>20</v>
      </c>
      <c r="C311" s="27" t="s">
        <v>238</v>
      </c>
      <c r="D311" s="29" t="s">
        <v>162</v>
      </c>
      <c r="E311" s="30">
        <v>44134</v>
      </c>
      <c r="F311" s="30">
        <v>44180</v>
      </c>
      <c r="G311" s="78" t="s">
        <v>62</v>
      </c>
      <c r="H311" s="27" t="s">
        <v>53</v>
      </c>
      <c r="I311" s="27" t="s">
        <v>1378</v>
      </c>
      <c r="J311" s="30">
        <v>44214</v>
      </c>
      <c r="K311" s="31">
        <v>87684.1</v>
      </c>
      <c r="L311" s="32">
        <v>84428.6</v>
      </c>
    </row>
    <row r="312" spans="1:12" x14ac:dyDescent="0.25">
      <c r="A312" s="27">
        <v>2020</v>
      </c>
      <c r="B312" s="28" t="s">
        <v>25</v>
      </c>
      <c r="C312" s="27" t="s">
        <v>239</v>
      </c>
      <c r="D312" s="29" t="s">
        <v>162</v>
      </c>
      <c r="E312" s="30">
        <v>44145</v>
      </c>
      <c r="F312" s="30">
        <v>44200</v>
      </c>
      <c r="G312" s="78" t="s">
        <v>54</v>
      </c>
      <c r="H312" s="27" t="s">
        <v>53</v>
      </c>
      <c r="I312" s="27" t="s">
        <v>1378</v>
      </c>
      <c r="J312" s="30">
        <v>44214</v>
      </c>
      <c r="K312" s="31">
        <v>65667.17</v>
      </c>
      <c r="L312" s="32">
        <v>62717.38</v>
      </c>
    </row>
    <row r="313" spans="1:12" x14ac:dyDescent="0.25">
      <c r="A313" s="27">
        <v>2020</v>
      </c>
      <c r="B313" s="28" t="s">
        <v>20</v>
      </c>
      <c r="C313" s="27" t="s">
        <v>240</v>
      </c>
      <c r="D313" s="29" t="s">
        <v>162</v>
      </c>
      <c r="E313" s="30">
        <v>44109</v>
      </c>
      <c r="F313" s="30">
        <v>44200</v>
      </c>
      <c r="G313" s="78" t="s">
        <v>491</v>
      </c>
      <c r="H313" s="27" t="s">
        <v>53</v>
      </c>
      <c r="I313" s="27" t="s">
        <v>1378</v>
      </c>
      <c r="J313" s="30">
        <v>44229</v>
      </c>
      <c r="K313" s="31">
        <v>28895</v>
      </c>
      <c r="L313" s="32">
        <v>27450.25</v>
      </c>
    </row>
    <row r="314" spans="1:12" x14ac:dyDescent="0.25">
      <c r="A314" s="27">
        <v>2020</v>
      </c>
      <c r="B314" s="28" t="s">
        <v>14</v>
      </c>
      <c r="C314" s="27" t="s">
        <v>241</v>
      </c>
      <c r="D314" s="29" t="s">
        <v>162</v>
      </c>
      <c r="E314" s="30">
        <v>44005</v>
      </c>
      <c r="F314" s="30">
        <v>44202</v>
      </c>
      <c r="G314" s="78" t="s">
        <v>54</v>
      </c>
      <c r="H314" s="27" t="s">
        <v>53</v>
      </c>
      <c r="I314" s="27" t="s">
        <v>1378</v>
      </c>
      <c r="J314" s="30">
        <v>44272</v>
      </c>
      <c r="K314" s="31">
        <v>97865.4</v>
      </c>
      <c r="L314" s="32">
        <v>93406.44</v>
      </c>
    </row>
    <row r="315" spans="1:12" x14ac:dyDescent="0.25">
      <c r="A315" s="27">
        <v>2020</v>
      </c>
      <c r="B315" s="28" t="s">
        <v>20</v>
      </c>
      <c r="C315" s="27" t="s">
        <v>242</v>
      </c>
      <c r="D315" s="29" t="s">
        <v>162</v>
      </c>
      <c r="E315" s="30">
        <v>44145</v>
      </c>
      <c r="F315" s="30">
        <v>44202</v>
      </c>
      <c r="G315" s="78" t="s">
        <v>62</v>
      </c>
      <c r="H315" s="27" t="s">
        <v>53</v>
      </c>
      <c r="I315" s="27" t="s">
        <v>1378</v>
      </c>
      <c r="J315" s="30">
        <v>44271</v>
      </c>
      <c r="K315" s="31">
        <v>110834.5</v>
      </c>
      <c r="L315" s="32">
        <v>106410</v>
      </c>
    </row>
    <row r="316" spans="1:12" x14ac:dyDescent="0.25">
      <c r="A316" s="27">
        <v>2020</v>
      </c>
      <c r="B316" s="28" t="s">
        <v>20</v>
      </c>
      <c r="C316" s="27" t="s">
        <v>243</v>
      </c>
      <c r="D316" s="29" t="s">
        <v>162</v>
      </c>
      <c r="E316" s="30">
        <v>44134</v>
      </c>
      <c r="F316" s="30">
        <v>44208</v>
      </c>
      <c r="G316" s="78" t="s">
        <v>491</v>
      </c>
      <c r="H316" s="27" t="s">
        <v>53</v>
      </c>
      <c r="I316" s="27" t="s">
        <v>1378</v>
      </c>
      <c r="J316" s="30">
        <v>44284</v>
      </c>
      <c r="K316" s="31">
        <v>78628.700000000012</v>
      </c>
      <c r="L316" s="32">
        <v>75810.259999999995</v>
      </c>
    </row>
    <row r="317" spans="1:12" x14ac:dyDescent="0.25">
      <c r="A317" s="27">
        <v>2020</v>
      </c>
      <c r="B317" s="28" t="s">
        <v>30</v>
      </c>
      <c r="C317" s="27" t="s">
        <v>244</v>
      </c>
      <c r="D317" s="29" t="s">
        <v>162</v>
      </c>
      <c r="E317" s="30">
        <v>44005</v>
      </c>
      <c r="F317" s="30">
        <v>44251</v>
      </c>
      <c r="G317" s="78" t="s">
        <v>54</v>
      </c>
      <c r="H317" s="27" t="s">
        <v>53</v>
      </c>
      <c r="I317" s="27" t="s">
        <v>1378</v>
      </c>
      <c r="J317" s="30">
        <v>44294</v>
      </c>
      <c r="K317" s="31">
        <v>59970</v>
      </c>
      <c r="L317" s="32">
        <v>57410.75</v>
      </c>
    </row>
    <row r="318" spans="1:12" x14ac:dyDescent="0.25">
      <c r="A318" s="27">
        <v>2020</v>
      </c>
      <c r="B318" s="28" t="s">
        <v>32</v>
      </c>
      <c r="C318" s="27" t="s">
        <v>245</v>
      </c>
      <c r="D318" s="29" t="s">
        <v>162</v>
      </c>
      <c r="E318" s="30">
        <v>44054</v>
      </c>
      <c r="F318" s="30">
        <v>44279</v>
      </c>
      <c r="G318" s="78" t="s">
        <v>491</v>
      </c>
      <c r="H318" s="27" t="s">
        <v>53</v>
      </c>
      <c r="I318" s="27" t="s">
        <v>1378</v>
      </c>
      <c r="J318" s="30">
        <v>44305</v>
      </c>
      <c r="K318" s="31">
        <v>29930</v>
      </c>
      <c r="L318" s="32">
        <v>28844</v>
      </c>
    </row>
    <row r="319" spans="1:12" x14ac:dyDescent="0.25">
      <c r="A319" s="27">
        <v>2020</v>
      </c>
      <c r="B319" s="28" t="s">
        <v>27</v>
      </c>
      <c r="C319" s="27" t="s">
        <v>266</v>
      </c>
      <c r="D319" s="29" t="s">
        <v>162</v>
      </c>
      <c r="E319" s="30">
        <v>44180</v>
      </c>
      <c r="F319" s="30">
        <v>44329</v>
      </c>
      <c r="G319" s="78" t="s">
        <v>67</v>
      </c>
      <c r="H319" s="27" t="s">
        <v>53</v>
      </c>
      <c r="I319" s="27" t="s">
        <v>1380</v>
      </c>
      <c r="J319" s="30"/>
      <c r="K319" s="31">
        <v>0</v>
      </c>
      <c r="L319" s="32"/>
    </row>
    <row r="320" spans="1:12" x14ac:dyDescent="0.25">
      <c r="A320" s="27">
        <v>2020</v>
      </c>
      <c r="B320" s="28" t="s">
        <v>20</v>
      </c>
      <c r="C320" s="27" t="s">
        <v>288</v>
      </c>
      <c r="D320" s="29" t="s">
        <v>162</v>
      </c>
      <c r="E320" s="30">
        <v>44134</v>
      </c>
      <c r="F320" s="30">
        <v>44417</v>
      </c>
      <c r="G320" s="78" t="s">
        <v>1376</v>
      </c>
      <c r="H320" s="27" t="s">
        <v>53</v>
      </c>
      <c r="I320" s="27" t="s">
        <v>1378</v>
      </c>
      <c r="J320" s="30">
        <v>44470</v>
      </c>
      <c r="K320" s="31">
        <v>48123</v>
      </c>
      <c r="L320" s="32">
        <v>46649.35</v>
      </c>
    </row>
    <row r="321" spans="1:13" x14ac:dyDescent="0.25">
      <c r="A321" s="27">
        <v>2020</v>
      </c>
      <c r="B321" s="28" t="s">
        <v>40</v>
      </c>
      <c r="C321" s="27" t="s">
        <v>307</v>
      </c>
      <c r="D321" s="29" t="s">
        <v>162</v>
      </c>
      <c r="E321" s="30">
        <v>44053</v>
      </c>
      <c r="F321" s="30">
        <v>44452</v>
      </c>
      <c r="G321" s="78" t="s">
        <v>1376</v>
      </c>
      <c r="H321" s="27" t="s">
        <v>53</v>
      </c>
      <c r="I321" s="27" t="s">
        <v>1378</v>
      </c>
      <c r="J321" s="30">
        <v>44495</v>
      </c>
      <c r="K321" s="31">
        <v>98950.6</v>
      </c>
      <c r="L321" s="32">
        <v>95562.35</v>
      </c>
    </row>
    <row r="322" spans="1:13" x14ac:dyDescent="0.25">
      <c r="A322" s="27">
        <v>2021</v>
      </c>
      <c r="B322" s="28" t="s">
        <v>14</v>
      </c>
      <c r="C322" s="27" t="s">
        <v>417</v>
      </c>
      <c r="D322" s="29" t="s">
        <v>247</v>
      </c>
      <c r="E322" s="30">
        <v>44446</v>
      </c>
      <c r="F322" s="30">
        <v>44503</v>
      </c>
      <c r="G322" s="78" t="s">
        <v>54</v>
      </c>
      <c r="H322" s="27" t="s">
        <v>53</v>
      </c>
      <c r="I322" s="27" t="s">
        <v>1378</v>
      </c>
      <c r="J322" s="30">
        <v>44725</v>
      </c>
      <c r="K322" s="31">
        <v>4157.95</v>
      </c>
      <c r="L322" s="32">
        <v>3975.54</v>
      </c>
      <c r="M322" s="83"/>
    </row>
    <row r="323" spans="1:13" x14ac:dyDescent="0.25">
      <c r="A323" s="27">
        <v>2021</v>
      </c>
      <c r="B323" s="28" t="s">
        <v>36</v>
      </c>
      <c r="C323" s="27" t="s">
        <v>246</v>
      </c>
      <c r="D323" s="29" t="s">
        <v>247</v>
      </c>
      <c r="E323" s="30">
        <v>44197</v>
      </c>
      <c r="F323" s="30">
        <v>44201</v>
      </c>
      <c r="G323" s="78" t="s">
        <v>52</v>
      </c>
      <c r="H323" s="27" t="s">
        <v>53</v>
      </c>
      <c r="I323" s="27" t="s">
        <v>1378</v>
      </c>
      <c r="J323" s="30">
        <v>44232</v>
      </c>
      <c r="K323" s="31">
        <v>45394.240000000005</v>
      </c>
      <c r="L323" s="32">
        <v>43164.68</v>
      </c>
      <c r="M323" s="1"/>
    </row>
    <row r="324" spans="1:13" x14ac:dyDescent="0.25">
      <c r="A324" s="27">
        <v>2021</v>
      </c>
      <c r="B324" s="28" t="s">
        <v>19</v>
      </c>
      <c r="C324" s="27" t="s">
        <v>248</v>
      </c>
      <c r="D324" s="29" t="s">
        <v>247</v>
      </c>
      <c r="E324" s="30">
        <v>44215</v>
      </c>
      <c r="F324" s="30">
        <v>44215</v>
      </c>
      <c r="G324" s="78" t="s">
        <v>1384</v>
      </c>
      <c r="H324" s="27" t="s">
        <v>53</v>
      </c>
      <c r="I324" s="27" t="s">
        <v>153</v>
      </c>
      <c r="J324" s="30"/>
      <c r="K324" s="31" t="s">
        <v>462</v>
      </c>
      <c r="L324" s="32"/>
      <c r="M324" s="83"/>
    </row>
    <row r="325" spans="1:13" x14ac:dyDescent="0.25">
      <c r="A325" s="27">
        <v>2021</v>
      </c>
      <c r="B325" s="28" t="s">
        <v>29</v>
      </c>
      <c r="C325" s="27" t="s">
        <v>249</v>
      </c>
      <c r="D325" s="29" t="s">
        <v>247</v>
      </c>
      <c r="E325" s="30">
        <v>44244</v>
      </c>
      <c r="F325" s="30">
        <v>44252</v>
      </c>
      <c r="G325" s="78" t="s">
        <v>489</v>
      </c>
      <c r="H325" s="27" t="s">
        <v>53</v>
      </c>
      <c r="I325" s="27" t="s">
        <v>1378</v>
      </c>
      <c r="J325" s="30">
        <v>44294</v>
      </c>
      <c r="K325" s="31">
        <v>7018.11</v>
      </c>
      <c r="L325" s="32">
        <v>6757.65</v>
      </c>
      <c r="M325" s="1"/>
    </row>
    <row r="326" spans="1:13" x14ac:dyDescent="0.25">
      <c r="A326" s="27">
        <v>2021</v>
      </c>
      <c r="B326" s="28" t="s">
        <v>47</v>
      </c>
      <c r="C326" s="27" t="s">
        <v>250</v>
      </c>
      <c r="D326" s="29" t="s">
        <v>247</v>
      </c>
      <c r="E326" s="30">
        <v>44239</v>
      </c>
      <c r="F326" s="30">
        <v>44253</v>
      </c>
      <c r="G326" s="78" t="s">
        <v>1384</v>
      </c>
      <c r="H326" s="27" t="s">
        <v>53</v>
      </c>
      <c r="I326" s="27" t="s">
        <v>153</v>
      </c>
      <c r="J326" s="30"/>
      <c r="K326" s="31" t="s">
        <v>462</v>
      </c>
      <c r="L326" s="32"/>
      <c r="M326" s="83"/>
    </row>
    <row r="327" spans="1:13" x14ac:dyDescent="0.25">
      <c r="A327" s="27">
        <v>2021</v>
      </c>
      <c r="B327" s="28" t="s">
        <v>36</v>
      </c>
      <c r="C327" s="27" t="s">
        <v>251</v>
      </c>
      <c r="D327" s="29" t="s">
        <v>247</v>
      </c>
      <c r="E327" s="30">
        <v>44248</v>
      </c>
      <c r="F327" s="30">
        <v>44253</v>
      </c>
      <c r="G327" s="78" t="s">
        <v>489</v>
      </c>
      <c r="H327" s="27" t="s">
        <v>53</v>
      </c>
      <c r="I327" s="27" t="s">
        <v>1378</v>
      </c>
      <c r="J327" s="30">
        <v>44278</v>
      </c>
      <c r="K327" s="31">
        <v>4525.2199999999993</v>
      </c>
      <c r="L327" s="32">
        <v>4344.0600000000004</v>
      </c>
      <c r="M327" s="83"/>
    </row>
    <row r="328" spans="1:13" x14ac:dyDescent="0.25">
      <c r="A328" s="27">
        <v>2021</v>
      </c>
      <c r="B328" s="28" t="s">
        <v>24</v>
      </c>
      <c r="C328" s="27" t="s">
        <v>252</v>
      </c>
      <c r="D328" s="29" t="s">
        <v>247</v>
      </c>
      <c r="E328" s="30">
        <v>44241</v>
      </c>
      <c r="F328" s="30">
        <v>44257</v>
      </c>
      <c r="G328" s="78" t="s">
        <v>489</v>
      </c>
      <c r="H328" s="27" t="s">
        <v>53</v>
      </c>
      <c r="I328" s="27" t="s">
        <v>1378</v>
      </c>
      <c r="J328" s="30">
        <v>44294</v>
      </c>
      <c r="K328" s="31">
        <v>35934.25</v>
      </c>
      <c r="L328" s="32">
        <v>34341.06</v>
      </c>
      <c r="M328" s="1"/>
    </row>
    <row r="329" spans="1:13" x14ac:dyDescent="0.25">
      <c r="A329" s="27">
        <v>2021</v>
      </c>
      <c r="B329" s="28" t="s">
        <v>29</v>
      </c>
      <c r="C329" s="27" t="s">
        <v>253</v>
      </c>
      <c r="D329" s="29" t="s">
        <v>247</v>
      </c>
      <c r="E329" s="30">
        <v>44242</v>
      </c>
      <c r="F329" s="30">
        <v>44257</v>
      </c>
      <c r="G329" s="78" t="s">
        <v>490</v>
      </c>
      <c r="H329" s="27" t="s">
        <v>53</v>
      </c>
      <c r="I329" s="27" t="s">
        <v>153</v>
      </c>
      <c r="J329" s="30"/>
      <c r="K329" s="31" t="s">
        <v>462</v>
      </c>
      <c r="L329" s="32"/>
      <c r="M329" s="83"/>
    </row>
    <row r="330" spans="1:13" x14ac:dyDescent="0.25">
      <c r="A330" s="27">
        <v>2021</v>
      </c>
      <c r="B330" s="28" t="s">
        <v>31</v>
      </c>
      <c r="C330" s="27" t="s">
        <v>254</v>
      </c>
      <c r="D330" s="29" t="s">
        <v>247</v>
      </c>
      <c r="E330" s="30">
        <v>44246</v>
      </c>
      <c r="F330" s="30">
        <v>44264</v>
      </c>
      <c r="G330" s="78" t="s">
        <v>491</v>
      </c>
      <c r="H330" s="27" t="s">
        <v>53</v>
      </c>
      <c r="I330" s="27" t="s">
        <v>1378</v>
      </c>
      <c r="J330" s="30">
        <v>44294</v>
      </c>
      <c r="K330" s="31">
        <v>23091.59</v>
      </c>
      <c r="L330" s="32">
        <v>22040.3</v>
      </c>
      <c r="M330" s="83"/>
    </row>
    <row r="331" spans="1:13" x14ac:dyDescent="0.25">
      <c r="A331" s="27">
        <v>2021</v>
      </c>
      <c r="B331" s="28" t="s">
        <v>49</v>
      </c>
      <c r="C331" s="27" t="s">
        <v>255</v>
      </c>
      <c r="D331" s="29" t="s">
        <v>247</v>
      </c>
      <c r="E331" s="30">
        <v>44274</v>
      </c>
      <c r="F331" s="30">
        <v>44279</v>
      </c>
      <c r="G331" s="78" t="s">
        <v>54</v>
      </c>
      <c r="H331" s="27" t="s">
        <v>53</v>
      </c>
      <c r="I331" s="27" t="s">
        <v>1378</v>
      </c>
      <c r="J331" s="30">
        <v>44308</v>
      </c>
      <c r="K331" s="31">
        <v>5248.79</v>
      </c>
      <c r="L331" s="32">
        <v>4996.97</v>
      </c>
      <c r="M331" s="83"/>
    </row>
    <row r="332" spans="1:13" x14ac:dyDescent="0.25">
      <c r="A332" s="27">
        <v>2021</v>
      </c>
      <c r="B332" s="28" t="s">
        <v>15</v>
      </c>
      <c r="C332" s="27" t="s">
        <v>256</v>
      </c>
      <c r="D332" s="29" t="s">
        <v>247</v>
      </c>
      <c r="E332" s="30">
        <v>44274</v>
      </c>
      <c r="F332" s="30">
        <v>44281</v>
      </c>
      <c r="G332" s="78" t="s">
        <v>54</v>
      </c>
      <c r="H332" s="27" t="s">
        <v>53</v>
      </c>
      <c r="I332" s="27" t="s">
        <v>1378</v>
      </c>
      <c r="J332" s="30">
        <v>44390</v>
      </c>
      <c r="K332" s="31">
        <v>38324.74</v>
      </c>
      <c r="L332" s="32">
        <v>36571.919999999998</v>
      </c>
      <c r="M332" s="83"/>
    </row>
    <row r="333" spans="1:13" x14ac:dyDescent="0.25">
      <c r="A333" s="27">
        <v>2021</v>
      </c>
      <c r="B333" s="28" t="s">
        <v>14</v>
      </c>
      <c r="C333" s="27" t="s">
        <v>257</v>
      </c>
      <c r="D333" s="29" t="s">
        <v>247</v>
      </c>
      <c r="E333" s="30">
        <v>44274</v>
      </c>
      <c r="F333" s="30">
        <v>44281</v>
      </c>
      <c r="G333" s="78" t="s">
        <v>54</v>
      </c>
      <c r="H333" s="27" t="s">
        <v>53</v>
      </c>
      <c r="I333" s="27" t="s">
        <v>1378</v>
      </c>
      <c r="J333" s="30">
        <v>44343</v>
      </c>
      <c r="K333" s="31">
        <v>12007.2</v>
      </c>
      <c r="L333" s="32">
        <v>11436.51</v>
      </c>
      <c r="M333" s="83"/>
    </row>
    <row r="334" spans="1:13" x14ac:dyDescent="0.25">
      <c r="A334" s="27">
        <v>2021</v>
      </c>
      <c r="B334" s="28" t="s">
        <v>14</v>
      </c>
      <c r="C334" s="27" t="s">
        <v>258</v>
      </c>
      <c r="D334" s="29" t="s">
        <v>247</v>
      </c>
      <c r="E334" s="30">
        <v>44274</v>
      </c>
      <c r="F334" s="30">
        <v>44285</v>
      </c>
      <c r="G334" s="78" t="s">
        <v>54</v>
      </c>
      <c r="H334" s="27" t="s">
        <v>53</v>
      </c>
      <c r="I334" s="27" t="s">
        <v>1378</v>
      </c>
      <c r="J334" s="30">
        <v>44308</v>
      </c>
      <c r="K334" s="31">
        <v>39668.439999999995</v>
      </c>
      <c r="L334" s="32">
        <v>37806.32</v>
      </c>
      <c r="M334" s="83"/>
    </row>
    <row r="335" spans="1:13" x14ac:dyDescent="0.25">
      <c r="A335" s="27">
        <v>2021</v>
      </c>
      <c r="B335" s="28" t="s">
        <v>37</v>
      </c>
      <c r="C335" s="27" t="s">
        <v>259</v>
      </c>
      <c r="D335" s="29" t="s">
        <v>247</v>
      </c>
      <c r="E335" s="30">
        <v>44286</v>
      </c>
      <c r="F335" s="30">
        <v>44286</v>
      </c>
      <c r="G335" s="78" t="s">
        <v>54</v>
      </c>
      <c r="H335" s="27" t="s">
        <v>53</v>
      </c>
      <c r="I335" s="27" t="s">
        <v>1378</v>
      </c>
      <c r="J335" s="30">
        <v>44386</v>
      </c>
      <c r="K335" s="31">
        <v>107989.87</v>
      </c>
      <c r="L335" s="32">
        <v>102981.1</v>
      </c>
      <c r="M335" s="83"/>
    </row>
    <row r="336" spans="1:13" x14ac:dyDescent="0.25">
      <c r="A336" s="27">
        <v>2021</v>
      </c>
      <c r="B336" s="28" t="s">
        <v>59</v>
      </c>
      <c r="C336" s="27" t="s">
        <v>260</v>
      </c>
      <c r="D336" s="29" t="s">
        <v>247</v>
      </c>
      <c r="E336" s="30">
        <v>44274</v>
      </c>
      <c r="F336" s="30">
        <v>44293</v>
      </c>
      <c r="G336" s="78" t="s">
        <v>54</v>
      </c>
      <c r="H336" s="27" t="s">
        <v>53</v>
      </c>
      <c r="I336" s="27" t="s">
        <v>1378</v>
      </c>
      <c r="J336" s="30">
        <v>44488</v>
      </c>
      <c r="K336" s="31">
        <v>37945.049999999996</v>
      </c>
      <c r="L336" s="32">
        <v>36096.85</v>
      </c>
      <c r="M336" s="83"/>
    </row>
    <row r="337" spans="1:13" x14ac:dyDescent="0.25">
      <c r="A337" s="27">
        <v>2021</v>
      </c>
      <c r="B337" s="28" t="s">
        <v>15</v>
      </c>
      <c r="C337" s="27" t="s">
        <v>261</v>
      </c>
      <c r="D337" s="29" t="s">
        <v>247</v>
      </c>
      <c r="E337" s="30">
        <v>44274</v>
      </c>
      <c r="F337" s="30">
        <v>44295</v>
      </c>
      <c r="G337" s="78" t="s">
        <v>54</v>
      </c>
      <c r="H337" s="27" t="s">
        <v>53</v>
      </c>
      <c r="I337" s="27" t="s">
        <v>1378</v>
      </c>
      <c r="J337" s="30">
        <v>44343</v>
      </c>
      <c r="K337" s="31">
        <v>27667.530000000002</v>
      </c>
      <c r="L337" s="32">
        <v>26435.89</v>
      </c>
      <c r="M337" s="83"/>
    </row>
    <row r="338" spans="1:13" x14ac:dyDescent="0.25">
      <c r="A338" s="27">
        <v>2021</v>
      </c>
      <c r="B338" s="28" t="s">
        <v>48</v>
      </c>
      <c r="C338" s="27" t="s">
        <v>267</v>
      </c>
      <c r="D338" s="29" t="s">
        <v>247</v>
      </c>
      <c r="E338" s="30">
        <v>44313</v>
      </c>
      <c r="F338" s="30">
        <v>44322</v>
      </c>
      <c r="G338" s="78" t="s">
        <v>52</v>
      </c>
      <c r="H338" s="27" t="s">
        <v>53</v>
      </c>
      <c r="I338" s="27" t="s">
        <v>1378</v>
      </c>
      <c r="J338" s="30">
        <v>44386</v>
      </c>
      <c r="K338" s="31">
        <v>105545.09</v>
      </c>
      <c r="L338" s="32">
        <v>101341.41</v>
      </c>
      <c r="M338" s="83"/>
    </row>
    <row r="339" spans="1:13" x14ac:dyDescent="0.25">
      <c r="A339" s="27">
        <v>2021</v>
      </c>
      <c r="B339" s="28" t="s">
        <v>24</v>
      </c>
      <c r="C339" s="27" t="s">
        <v>268</v>
      </c>
      <c r="D339" s="29" t="s">
        <v>247</v>
      </c>
      <c r="E339" s="30">
        <v>44331</v>
      </c>
      <c r="F339" s="30">
        <v>44333</v>
      </c>
      <c r="G339" s="78" t="s">
        <v>56</v>
      </c>
      <c r="H339" s="27" t="s">
        <v>53</v>
      </c>
      <c r="I339" s="27" t="s">
        <v>1378</v>
      </c>
      <c r="J339" s="30">
        <v>44386</v>
      </c>
      <c r="K339" s="31">
        <v>1120</v>
      </c>
      <c r="L339" s="32">
        <v>1064</v>
      </c>
      <c r="M339" s="83"/>
    </row>
    <row r="340" spans="1:13" x14ac:dyDescent="0.25">
      <c r="A340" s="27">
        <v>2021</v>
      </c>
      <c r="B340" s="28" t="s">
        <v>49</v>
      </c>
      <c r="C340" s="27" t="s">
        <v>269</v>
      </c>
      <c r="D340" s="29" t="s">
        <v>247</v>
      </c>
      <c r="E340" s="30">
        <v>44333</v>
      </c>
      <c r="F340" s="30">
        <v>44335</v>
      </c>
      <c r="G340" s="78" t="s">
        <v>57</v>
      </c>
      <c r="H340" s="27" t="s">
        <v>53</v>
      </c>
      <c r="I340" s="27" t="s">
        <v>1378</v>
      </c>
      <c r="J340" s="30">
        <v>44413</v>
      </c>
      <c r="K340" s="31">
        <v>22180.09</v>
      </c>
      <c r="L340" s="32">
        <v>21252.26</v>
      </c>
      <c r="M340" s="83"/>
    </row>
    <row r="341" spans="1:13" x14ac:dyDescent="0.25">
      <c r="A341" s="27">
        <v>2021</v>
      </c>
      <c r="B341" s="28" t="s">
        <v>14</v>
      </c>
      <c r="C341" s="27" t="s">
        <v>270</v>
      </c>
      <c r="D341" s="29" t="s">
        <v>247</v>
      </c>
      <c r="E341" s="30">
        <v>44343</v>
      </c>
      <c r="F341" s="30">
        <v>44349</v>
      </c>
      <c r="G341" s="78" t="s">
        <v>492</v>
      </c>
      <c r="H341" s="27" t="s">
        <v>53</v>
      </c>
      <c r="I341" s="27" t="s">
        <v>1378</v>
      </c>
      <c r="J341" s="30">
        <v>44420</v>
      </c>
      <c r="K341" s="31">
        <v>22924.76</v>
      </c>
      <c r="L341" s="32">
        <v>21878.66</v>
      </c>
      <c r="M341" s="83"/>
    </row>
    <row r="342" spans="1:13" x14ac:dyDescent="0.25">
      <c r="A342" s="27">
        <v>2021</v>
      </c>
      <c r="B342" s="28" t="s">
        <v>24</v>
      </c>
      <c r="C342" s="27" t="s">
        <v>271</v>
      </c>
      <c r="D342" s="29" t="s">
        <v>247</v>
      </c>
      <c r="E342" s="30">
        <v>44347</v>
      </c>
      <c r="F342" s="30">
        <v>44349</v>
      </c>
      <c r="G342" s="78" t="s">
        <v>491</v>
      </c>
      <c r="H342" s="27" t="s">
        <v>53</v>
      </c>
      <c r="I342" s="27" t="s">
        <v>1378</v>
      </c>
      <c r="J342" s="30">
        <v>44420</v>
      </c>
      <c r="K342" s="31">
        <v>26797.33</v>
      </c>
      <c r="L342" s="32">
        <v>25718.66</v>
      </c>
      <c r="M342" s="83"/>
    </row>
    <row r="343" spans="1:13" x14ac:dyDescent="0.25">
      <c r="A343" s="27">
        <v>2021</v>
      </c>
      <c r="B343" s="28" t="s">
        <v>27</v>
      </c>
      <c r="C343" s="27" t="s">
        <v>272</v>
      </c>
      <c r="D343" s="29" t="s">
        <v>247</v>
      </c>
      <c r="E343" s="30">
        <v>44348</v>
      </c>
      <c r="F343" s="30">
        <v>44351</v>
      </c>
      <c r="G343" s="78" t="s">
        <v>67</v>
      </c>
      <c r="H343" s="27" t="s">
        <v>53</v>
      </c>
      <c r="I343" s="27" t="s">
        <v>1378</v>
      </c>
      <c r="J343" s="30">
        <v>44386</v>
      </c>
      <c r="K343" s="31">
        <v>10381.36</v>
      </c>
      <c r="L343" s="32">
        <v>9960.25</v>
      </c>
      <c r="M343" s="1"/>
    </row>
    <row r="344" spans="1:13" x14ac:dyDescent="0.25">
      <c r="A344" s="27">
        <v>2021</v>
      </c>
      <c r="B344" s="28" t="s">
        <v>36</v>
      </c>
      <c r="C344" s="27" t="s">
        <v>273</v>
      </c>
      <c r="D344" s="29" t="s">
        <v>247</v>
      </c>
      <c r="E344" s="30">
        <v>44352</v>
      </c>
      <c r="F344" s="30">
        <v>44354</v>
      </c>
      <c r="G344" s="78" t="s">
        <v>493</v>
      </c>
      <c r="H344" s="27" t="s">
        <v>53</v>
      </c>
      <c r="I344" s="27" t="s">
        <v>153</v>
      </c>
      <c r="J344" s="30"/>
      <c r="K344" s="31" t="s">
        <v>462</v>
      </c>
      <c r="L344" s="32"/>
      <c r="M344" s="83"/>
    </row>
    <row r="345" spans="1:13" x14ac:dyDescent="0.25">
      <c r="A345" s="27">
        <v>2021</v>
      </c>
      <c r="B345" s="28" t="s">
        <v>76</v>
      </c>
      <c r="C345" s="27" t="s">
        <v>274</v>
      </c>
      <c r="D345" s="29" t="s">
        <v>247</v>
      </c>
      <c r="E345" s="30">
        <v>44295</v>
      </c>
      <c r="F345" s="30">
        <v>44356</v>
      </c>
      <c r="G345" s="78" t="s">
        <v>70</v>
      </c>
      <c r="H345" s="27" t="s">
        <v>53</v>
      </c>
      <c r="I345" s="27" t="s">
        <v>1378</v>
      </c>
      <c r="J345" s="30">
        <v>44488</v>
      </c>
      <c r="K345" s="31">
        <v>9131.2199999999993</v>
      </c>
      <c r="L345" s="32">
        <v>8684.99</v>
      </c>
      <c r="M345" s="1"/>
    </row>
    <row r="346" spans="1:13" x14ac:dyDescent="0.25">
      <c r="A346" s="27">
        <v>2021</v>
      </c>
      <c r="B346" s="28" t="s">
        <v>40</v>
      </c>
      <c r="C346" s="27" t="s">
        <v>275</v>
      </c>
      <c r="D346" s="29" t="s">
        <v>247</v>
      </c>
      <c r="E346" s="30">
        <v>44361</v>
      </c>
      <c r="F346" s="30">
        <v>44362</v>
      </c>
      <c r="G346" s="78" t="s">
        <v>73</v>
      </c>
      <c r="H346" s="27" t="s">
        <v>53</v>
      </c>
      <c r="I346" s="27" t="s">
        <v>153</v>
      </c>
      <c r="J346" s="30"/>
      <c r="K346" s="31" t="s">
        <v>462</v>
      </c>
      <c r="L346" s="32"/>
      <c r="M346" s="83"/>
    </row>
    <row r="347" spans="1:13" x14ac:dyDescent="0.25">
      <c r="A347" s="27">
        <v>2021</v>
      </c>
      <c r="B347" s="28" t="s">
        <v>59</v>
      </c>
      <c r="C347" s="27" t="s">
        <v>276</v>
      </c>
      <c r="D347" s="29" t="s">
        <v>247</v>
      </c>
      <c r="E347" s="30">
        <v>44244</v>
      </c>
      <c r="F347" s="30">
        <v>44362</v>
      </c>
      <c r="G347" s="78" t="s">
        <v>491</v>
      </c>
      <c r="H347" s="27" t="s">
        <v>53</v>
      </c>
      <c r="I347" s="27" t="s">
        <v>1378</v>
      </c>
      <c r="J347" s="30">
        <v>44504</v>
      </c>
      <c r="K347" s="31">
        <v>25122.61</v>
      </c>
      <c r="L347" s="32">
        <v>24158.38</v>
      </c>
      <c r="M347" s="83"/>
    </row>
    <row r="348" spans="1:13" x14ac:dyDescent="0.25">
      <c r="A348" s="27">
        <v>2021</v>
      </c>
      <c r="B348" s="28" t="s">
        <v>36</v>
      </c>
      <c r="C348" s="27" t="s">
        <v>277</v>
      </c>
      <c r="D348" s="29" t="s">
        <v>247</v>
      </c>
      <c r="E348" s="30">
        <v>44350</v>
      </c>
      <c r="F348" s="30">
        <v>44362</v>
      </c>
      <c r="G348" s="78" t="s">
        <v>67</v>
      </c>
      <c r="H348" s="27" t="s">
        <v>53</v>
      </c>
      <c r="I348" s="27" t="s">
        <v>1378</v>
      </c>
      <c r="J348" s="30">
        <v>44392</v>
      </c>
      <c r="K348" s="31">
        <v>4700</v>
      </c>
      <c r="L348" s="32">
        <v>4487.5</v>
      </c>
      <c r="M348" s="83"/>
    </row>
    <row r="349" spans="1:13" x14ac:dyDescent="0.25">
      <c r="A349" s="27">
        <v>2021</v>
      </c>
      <c r="B349" s="28" t="s">
        <v>36</v>
      </c>
      <c r="C349" s="27" t="s">
        <v>278</v>
      </c>
      <c r="D349" s="29" t="s">
        <v>247</v>
      </c>
      <c r="E349" s="30">
        <v>44353</v>
      </c>
      <c r="F349" s="30">
        <v>44368</v>
      </c>
      <c r="G349" s="78" t="s">
        <v>491</v>
      </c>
      <c r="H349" s="27" t="s">
        <v>53</v>
      </c>
      <c r="I349" s="27" t="s">
        <v>1378</v>
      </c>
      <c r="J349" s="30">
        <v>44700</v>
      </c>
      <c r="K349" s="31">
        <v>555.36</v>
      </c>
      <c r="L349" s="32">
        <v>532.57000000000005</v>
      </c>
      <c r="M349" s="83"/>
    </row>
    <row r="350" spans="1:13" x14ac:dyDescent="0.25">
      <c r="A350" s="27">
        <v>2021</v>
      </c>
      <c r="B350" s="28" t="s">
        <v>37</v>
      </c>
      <c r="C350" s="27" t="s">
        <v>279</v>
      </c>
      <c r="D350" s="29" t="s">
        <v>247</v>
      </c>
      <c r="E350" s="30">
        <v>44359</v>
      </c>
      <c r="F350" s="30">
        <v>44372</v>
      </c>
      <c r="G350" s="78" t="s">
        <v>54</v>
      </c>
      <c r="H350" s="27" t="s">
        <v>53</v>
      </c>
      <c r="I350" s="27" t="s">
        <v>1378</v>
      </c>
      <c r="J350" s="30">
        <v>44427</v>
      </c>
      <c r="K350" s="31">
        <v>47763.869999999995</v>
      </c>
      <c r="L350" s="32">
        <v>45695.81</v>
      </c>
      <c r="M350" s="1"/>
    </row>
    <row r="351" spans="1:13" x14ac:dyDescent="0.25">
      <c r="A351" s="27">
        <v>2021</v>
      </c>
      <c r="B351" s="28" t="s">
        <v>24</v>
      </c>
      <c r="C351" s="27" t="s">
        <v>280</v>
      </c>
      <c r="D351" s="29" t="s">
        <v>247</v>
      </c>
      <c r="E351" s="30">
        <v>44368</v>
      </c>
      <c r="F351" s="30">
        <v>44375</v>
      </c>
      <c r="G351" s="78" t="s">
        <v>491</v>
      </c>
      <c r="H351" s="27" t="s">
        <v>53</v>
      </c>
      <c r="I351" s="27" t="s">
        <v>153</v>
      </c>
      <c r="J351" s="30"/>
      <c r="K351" s="31" t="s">
        <v>462</v>
      </c>
      <c r="L351" s="32"/>
      <c r="M351" s="83"/>
    </row>
    <row r="352" spans="1:13" x14ac:dyDescent="0.25">
      <c r="A352" s="27">
        <v>2021</v>
      </c>
      <c r="B352" s="28" t="s">
        <v>19</v>
      </c>
      <c r="C352" s="27" t="s">
        <v>281</v>
      </c>
      <c r="D352" s="29" t="s">
        <v>247</v>
      </c>
      <c r="E352" s="30">
        <v>44375</v>
      </c>
      <c r="F352" s="30">
        <v>44382</v>
      </c>
      <c r="G352" s="78" t="s">
        <v>491</v>
      </c>
      <c r="H352" s="27" t="s">
        <v>53</v>
      </c>
      <c r="I352" s="27" t="s">
        <v>1378</v>
      </c>
      <c r="J352" s="30">
        <v>44533</v>
      </c>
      <c r="K352" s="31">
        <v>27412.959999999999</v>
      </c>
      <c r="L352" s="32">
        <v>26243.16</v>
      </c>
      <c r="M352" s="83"/>
    </row>
    <row r="353" spans="1:13" x14ac:dyDescent="0.25">
      <c r="A353" s="27">
        <v>2021</v>
      </c>
      <c r="B353" s="28" t="s">
        <v>27</v>
      </c>
      <c r="C353" s="27" t="s">
        <v>289</v>
      </c>
      <c r="D353" s="29" t="s">
        <v>247</v>
      </c>
      <c r="E353" s="30">
        <v>44378</v>
      </c>
      <c r="F353" s="30">
        <v>44384</v>
      </c>
      <c r="G353" s="78" t="s">
        <v>491</v>
      </c>
      <c r="H353" s="27" t="s">
        <v>53</v>
      </c>
      <c r="I353" s="27" t="s">
        <v>1378</v>
      </c>
      <c r="J353" s="30">
        <v>45085</v>
      </c>
      <c r="K353" s="31">
        <v>26500.969999999998</v>
      </c>
      <c r="L353" s="32">
        <v>25475.119999999999</v>
      </c>
      <c r="M353" s="83"/>
    </row>
    <row r="354" spans="1:13" x14ac:dyDescent="0.25">
      <c r="A354" s="27">
        <v>2021</v>
      </c>
      <c r="B354" s="28" t="s">
        <v>19</v>
      </c>
      <c r="C354" s="27" t="s">
        <v>290</v>
      </c>
      <c r="D354" s="29" t="s">
        <v>247</v>
      </c>
      <c r="E354" s="30">
        <v>44376</v>
      </c>
      <c r="F354" s="30">
        <v>44389</v>
      </c>
      <c r="G354" s="78" t="s">
        <v>491</v>
      </c>
      <c r="H354" s="27" t="s">
        <v>53</v>
      </c>
      <c r="I354" s="27" t="s">
        <v>1378</v>
      </c>
      <c r="J354" s="30">
        <v>44483</v>
      </c>
      <c r="K354" s="31">
        <v>21329.850000000002</v>
      </c>
      <c r="L354" s="32">
        <v>20441.330000000002</v>
      </c>
      <c r="M354" s="83"/>
    </row>
    <row r="355" spans="1:13" x14ac:dyDescent="0.25">
      <c r="A355" s="27">
        <v>2021</v>
      </c>
      <c r="B355" s="28" t="s">
        <v>26</v>
      </c>
      <c r="C355" s="27" t="s">
        <v>291</v>
      </c>
      <c r="D355" s="29" t="s">
        <v>247</v>
      </c>
      <c r="E355" s="30">
        <v>44386</v>
      </c>
      <c r="F355" s="30">
        <v>44389</v>
      </c>
      <c r="G355" s="78" t="s">
        <v>54</v>
      </c>
      <c r="H355" s="27" t="s">
        <v>53</v>
      </c>
      <c r="I355" s="27" t="s">
        <v>1378</v>
      </c>
      <c r="J355" s="30">
        <v>44700</v>
      </c>
      <c r="K355" s="31">
        <v>17063.39</v>
      </c>
      <c r="L355" s="32">
        <v>16372.23</v>
      </c>
      <c r="M355" s="83"/>
    </row>
    <row r="356" spans="1:13" x14ac:dyDescent="0.25">
      <c r="A356" s="27">
        <v>2021</v>
      </c>
      <c r="B356" s="28" t="s">
        <v>26</v>
      </c>
      <c r="C356" s="27" t="s">
        <v>292</v>
      </c>
      <c r="D356" s="29" t="s">
        <v>247</v>
      </c>
      <c r="E356" s="30">
        <v>44386</v>
      </c>
      <c r="F356" s="30">
        <v>44389</v>
      </c>
      <c r="G356" s="78" t="s">
        <v>54</v>
      </c>
      <c r="H356" s="27" t="s">
        <v>53</v>
      </c>
      <c r="I356" s="27" t="s">
        <v>1378</v>
      </c>
      <c r="J356" s="30">
        <v>44448</v>
      </c>
      <c r="K356" s="31">
        <v>1917.08</v>
      </c>
      <c r="L356" s="32">
        <v>1829.89</v>
      </c>
      <c r="M356" s="83"/>
    </row>
    <row r="357" spans="1:13" x14ac:dyDescent="0.25">
      <c r="A357" s="27">
        <v>2021</v>
      </c>
      <c r="B357" s="28" t="s">
        <v>26</v>
      </c>
      <c r="C357" s="27" t="s">
        <v>293</v>
      </c>
      <c r="D357" s="29" t="s">
        <v>247</v>
      </c>
      <c r="E357" s="30">
        <v>44386</v>
      </c>
      <c r="F357" s="30">
        <v>44390</v>
      </c>
      <c r="G357" s="78" t="s">
        <v>54</v>
      </c>
      <c r="H357" s="27" t="s">
        <v>53</v>
      </c>
      <c r="I357" s="27" t="s">
        <v>1378</v>
      </c>
      <c r="J357" s="30">
        <v>44448</v>
      </c>
      <c r="K357" s="31">
        <v>12754.21</v>
      </c>
      <c r="L357" s="32">
        <v>12210.48</v>
      </c>
      <c r="M357" s="83"/>
    </row>
    <row r="358" spans="1:13" x14ac:dyDescent="0.25">
      <c r="A358" s="27">
        <v>2021</v>
      </c>
      <c r="B358" s="28" t="s">
        <v>48</v>
      </c>
      <c r="C358" s="27" t="s">
        <v>294</v>
      </c>
      <c r="D358" s="29" t="s">
        <v>247</v>
      </c>
      <c r="E358" s="30">
        <v>44360</v>
      </c>
      <c r="F358" s="30">
        <v>44390</v>
      </c>
      <c r="G358" s="78" t="s">
        <v>491</v>
      </c>
      <c r="H358" s="27" t="s">
        <v>53</v>
      </c>
      <c r="I358" s="27" t="s">
        <v>1378</v>
      </c>
      <c r="J358" s="30">
        <v>44845</v>
      </c>
      <c r="K358" s="31">
        <v>13984.630000000001</v>
      </c>
      <c r="L358" s="32">
        <v>13445.07</v>
      </c>
      <c r="M358" s="83"/>
    </row>
    <row r="359" spans="1:13" x14ac:dyDescent="0.25">
      <c r="A359" s="27">
        <v>2021</v>
      </c>
      <c r="B359" s="28" t="s">
        <v>15</v>
      </c>
      <c r="C359" s="27" t="s">
        <v>295</v>
      </c>
      <c r="D359" s="29" t="s">
        <v>247</v>
      </c>
      <c r="E359" s="30">
        <v>44384</v>
      </c>
      <c r="F359" s="30">
        <v>44392</v>
      </c>
      <c r="G359" s="78" t="s">
        <v>491</v>
      </c>
      <c r="H359" s="27" t="s">
        <v>53</v>
      </c>
      <c r="I359" s="27" t="s">
        <v>1378</v>
      </c>
      <c r="J359" s="30">
        <v>44504</v>
      </c>
      <c r="K359" s="31">
        <v>26843.52</v>
      </c>
      <c r="L359" s="32">
        <v>25821.64</v>
      </c>
      <c r="M359" s="83"/>
    </row>
    <row r="360" spans="1:13" x14ac:dyDescent="0.25">
      <c r="A360" s="27">
        <v>2021</v>
      </c>
      <c r="B360" s="28" t="s">
        <v>15</v>
      </c>
      <c r="C360" s="27" t="s">
        <v>296</v>
      </c>
      <c r="D360" s="29" t="s">
        <v>247</v>
      </c>
      <c r="E360" s="30">
        <v>44394</v>
      </c>
      <c r="F360" s="30">
        <v>44410</v>
      </c>
      <c r="G360" s="78" t="s">
        <v>491</v>
      </c>
      <c r="H360" s="27" t="s">
        <v>53</v>
      </c>
      <c r="I360" s="27" t="s">
        <v>1378</v>
      </c>
      <c r="J360" s="30">
        <v>44476</v>
      </c>
      <c r="K360" s="31">
        <v>8423.73</v>
      </c>
      <c r="L360" s="32">
        <v>8074.63</v>
      </c>
      <c r="M360" s="83"/>
    </row>
    <row r="361" spans="1:13" x14ac:dyDescent="0.25">
      <c r="A361" s="27">
        <v>2021</v>
      </c>
      <c r="B361" s="28" t="s">
        <v>15</v>
      </c>
      <c r="C361" s="27" t="s">
        <v>297</v>
      </c>
      <c r="D361" s="29" t="s">
        <v>247</v>
      </c>
      <c r="E361" s="30">
        <v>44350</v>
      </c>
      <c r="F361" s="30">
        <v>44410</v>
      </c>
      <c r="G361" s="78" t="s">
        <v>491</v>
      </c>
      <c r="H361" s="27" t="s">
        <v>53</v>
      </c>
      <c r="I361" s="27" t="s">
        <v>1378</v>
      </c>
      <c r="J361" s="30">
        <v>44545</v>
      </c>
      <c r="K361" s="31">
        <v>23343.42</v>
      </c>
      <c r="L361" s="32">
        <v>22494.42</v>
      </c>
      <c r="M361" s="83"/>
    </row>
    <row r="362" spans="1:13" x14ac:dyDescent="0.25">
      <c r="A362" s="27">
        <v>2021</v>
      </c>
      <c r="B362" s="28" t="s">
        <v>29</v>
      </c>
      <c r="C362" s="27" t="s">
        <v>298</v>
      </c>
      <c r="D362" s="29" t="s">
        <v>247</v>
      </c>
      <c r="E362" s="30">
        <v>44386</v>
      </c>
      <c r="F362" s="30">
        <v>44412</v>
      </c>
      <c r="G362" s="78" t="s">
        <v>491</v>
      </c>
      <c r="H362" s="27" t="s">
        <v>53</v>
      </c>
      <c r="I362" s="27" t="s">
        <v>1378</v>
      </c>
      <c r="J362" s="30">
        <v>44476</v>
      </c>
      <c r="K362" s="31">
        <v>45937.31</v>
      </c>
      <c r="L362" s="32">
        <v>43824.37</v>
      </c>
      <c r="M362" s="83"/>
    </row>
    <row r="363" spans="1:13" x14ac:dyDescent="0.25">
      <c r="A363" s="27">
        <v>2021</v>
      </c>
      <c r="B363" s="28" t="s">
        <v>46</v>
      </c>
      <c r="C363" s="27" t="s">
        <v>299</v>
      </c>
      <c r="D363" s="29" t="s">
        <v>247</v>
      </c>
      <c r="E363" s="30">
        <v>44412</v>
      </c>
      <c r="F363" s="30">
        <v>44414</v>
      </c>
      <c r="G363" s="78" t="s">
        <v>54</v>
      </c>
      <c r="H363" s="27" t="s">
        <v>53</v>
      </c>
      <c r="I363" s="27" t="s">
        <v>1378</v>
      </c>
      <c r="J363" s="30">
        <v>44614</v>
      </c>
      <c r="K363" s="31">
        <v>4438.9799999999996</v>
      </c>
      <c r="L363" s="32">
        <v>4262.8900000000003</v>
      </c>
      <c r="M363" s="83"/>
    </row>
    <row r="364" spans="1:13" x14ac:dyDescent="0.25">
      <c r="A364" s="27">
        <v>2021</v>
      </c>
      <c r="B364" s="28" t="s">
        <v>47</v>
      </c>
      <c r="C364" s="27" t="s">
        <v>300</v>
      </c>
      <c r="D364" s="29" t="s">
        <v>247</v>
      </c>
      <c r="E364" s="30">
        <v>44412</v>
      </c>
      <c r="F364" s="30">
        <v>44419</v>
      </c>
      <c r="G364" s="78" t="s">
        <v>54</v>
      </c>
      <c r="H364" s="27" t="s">
        <v>53</v>
      </c>
      <c r="I364" s="27" t="s">
        <v>1378</v>
      </c>
      <c r="J364" s="30">
        <v>44545</v>
      </c>
      <c r="K364" s="31">
        <v>37517.06</v>
      </c>
      <c r="L364" s="32">
        <v>36035.199999999997</v>
      </c>
      <c r="M364" s="83"/>
    </row>
    <row r="365" spans="1:13" x14ac:dyDescent="0.25">
      <c r="A365" s="27">
        <v>2021</v>
      </c>
      <c r="B365" s="28" t="s">
        <v>19</v>
      </c>
      <c r="C365" s="27" t="s">
        <v>301</v>
      </c>
      <c r="D365" s="29" t="s">
        <v>247</v>
      </c>
      <c r="E365" s="30">
        <v>44424</v>
      </c>
      <c r="F365" s="30">
        <v>44424</v>
      </c>
      <c r="G365" s="78" t="s">
        <v>491</v>
      </c>
      <c r="H365" s="27" t="s">
        <v>53</v>
      </c>
      <c r="I365" s="27" t="s">
        <v>1378</v>
      </c>
      <c r="J365" s="30">
        <v>44533</v>
      </c>
      <c r="K365" s="31">
        <v>5026.32</v>
      </c>
      <c r="L365" s="32">
        <v>4802.9799999999996</v>
      </c>
      <c r="M365" s="83"/>
    </row>
    <row r="366" spans="1:13" x14ac:dyDescent="0.25">
      <c r="A366" s="27">
        <v>2021</v>
      </c>
      <c r="B366" s="28" t="s">
        <v>33</v>
      </c>
      <c r="C366" s="27" t="s">
        <v>302</v>
      </c>
      <c r="D366" s="29" t="s">
        <v>247</v>
      </c>
      <c r="E366" s="30">
        <v>44420</v>
      </c>
      <c r="F366" s="30">
        <v>44425</v>
      </c>
      <c r="G366" s="78" t="s">
        <v>52</v>
      </c>
      <c r="H366" s="27" t="s">
        <v>53</v>
      </c>
      <c r="I366" s="27" t="s">
        <v>1378</v>
      </c>
      <c r="J366" s="30">
        <v>44504</v>
      </c>
      <c r="K366" s="31">
        <v>122423.45</v>
      </c>
      <c r="L366" s="32">
        <v>117373.57</v>
      </c>
      <c r="M366" s="83"/>
    </row>
    <row r="367" spans="1:13" x14ac:dyDescent="0.25">
      <c r="A367" s="27">
        <v>2021</v>
      </c>
      <c r="B367" s="28" t="s">
        <v>46</v>
      </c>
      <c r="C367" s="27" t="s">
        <v>303</v>
      </c>
      <c r="D367" s="29" t="s">
        <v>247</v>
      </c>
      <c r="E367" s="30">
        <v>44429</v>
      </c>
      <c r="F367" s="30">
        <v>44432</v>
      </c>
      <c r="G367" s="78" t="s">
        <v>1376</v>
      </c>
      <c r="H367" s="27" t="s">
        <v>53</v>
      </c>
      <c r="I367" s="27" t="s">
        <v>1378</v>
      </c>
      <c r="J367" s="30">
        <v>44533</v>
      </c>
      <c r="K367" s="31">
        <v>13830.21</v>
      </c>
      <c r="L367" s="32">
        <v>13261.96</v>
      </c>
      <c r="M367" s="83"/>
    </row>
    <row r="368" spans="1:13" x14ac:dyDescent="0.25">
      <c r="A368" s="27">
        <v>2021</v>
      </c>
      <c r="B368" s="28" t="s">
        <v>19</v>
      </c>
      <c r="C368" s="27" t="s">
        <v>304</v>
      </c>
      <c r="D368" s="29" t="s">
        <v>247</v>
      </c>
      <c r="E368" s="30">
        <v>44430</v>
      </c>
      <c r="F368" s="30">
        <v>44433</v>
      </c>
      <c r="G368" s="78" t="s">
        <v>52</v>
      </c>
      <c r="H368" s="27" t="s">
        <v>53</v>
      </c>
      <c r="I368" s="27" t="s">
        <v>1378</v>
      </c>
      <c r="J368" s="30">
        <v>44504</v>
      </c>
      <c r="K368" s="31">
        <v>29379.84</v>
      </c>
      <c r="L368" s="32">
        <v>28201.21</v>
      </c>
      <c r="M368" s="83"/>
    </row>
    <row r="369" spans="1:13" x14ac:dyDescent="0.25">
      <c r="A369" s="27">
        <v>2021</v>
      </c>
      <c r="B369" s="28" t="s">
        <v>48</v>
      </c>
      <c r="C369" s="27" t="s">
        <v>305</v>
      </c>
      <c r="D369" s="29" t="s">
        <v>247</v>
      </c>
      <c r="E369" s="30">
        <v>44432</v>
      </c>
      <c r="F369" s="30">
        <v>44435</v>
      </c>
      <c r="G369" s="78" t="s">
        <v>55</v>
      </c>
      <c r="H369" s="27" t="s">
        <v>53</v>
      </c>
      <c r="I369" s="27" t="s">
        <v>1378</v>
      </c>
      <c r="J369" s="30">
        <v>44719</v>
      </c>
      <c r="K369" s="31">
        <v>7558.6200000000008</v>
      </c>
      <c r="L369" s="32">
        <v>7208.47</v>
      </c>
      <c r="M369" s="83"/>
    </row>
    <row r="370" spans="1:13" x14ac:dyDescent="0.25">
      <c r="A370" s="27">
        <v>2021</v>
      </c>
      <c r="B370" s="28" t="s">
        <v>15</v>
      </c>
      <c r="C370" s="27" t="s">
        <v>306</v>
      </c>
      <c r="D370" s="29" t="s">
        <v>247</v>
      </c>
      <c r="E370" s="30">
        <v>44437</v>
      </c>
      <c r="F370" s="30">
        <v>44438</v>
      </c>
      <c r="G370" s="78" t="s">
        <v>1376</v>
      </c>
      <c r="H370" s="27" t="s">
        <v>53</v>
      </c>
      <c r="I370" s="27" t="s">
        <v>1378</v>
      </c>
      <c r="J370" s="30">
        <v>44518</v>
      </c>
      <c r="K370" s="31">
        <v>11600.89</v>
      </c>
      <c r="L370" s="32">
        <v>11164.66</v>
      </c>
      <c r="M370" s="83"/>
    </row>
    <row r="371" spans="1:13" x14ac:dyDescent="0.25">
      <c r="A371" s="27">
        <v>2021</v>
      </c>
      <c r="B371" s="28" t="s">
        <v>24</v>
      </c>
      <c r="C371" s="27" t="s">
        <v>308</v>
      </c>
      <c r="D371" s="29" t="s">
        <v>247</v>
      </c>
      <c r="E371" s="30">
        <v>44436</v>
      </c>
      <c r="F371" s="30">
        <v>44439</v>
      </c>
      <c r="G371" s="78" t="s">
        <v>1376</v>
      </c>
      <c r="H371" s="27" t="s">
        <v>53</v>
      </c>
      <c r="I371" s="27" t="s">
        <v>1378</v>
      </c>
      <c r="J371" s="30">
        <v>44762</v>
      </c>
      <c r="K371" s="31">
        <v>25425.08</v>
      </c>
      <c r="L371" s="32">
        <v>24445.79</v>
      </c>
      <c r="M371" s="83"/>
    </row>
    <row r="372" spans="1:13" x14ac:dyDescent="0.25">
      <c r="A372" s="27">
        <v>2021</v>
      </c>
      <c r="B372" s="28" t="s">
        <v>36</v>
      </c>
      <c r="C372" s="27" t="s">
        <v>309</v>
      </c>
      <c r="D372" s="29" t="s">
        <v>247</v>
      </c>
      <c r="E372" s="30">
        <v>44346</v>
      </c>
      <c r="F372" s="30">
        <v>44439</v>
      </c>
      <c r="G372" s="78" t="s">
        <v>1376</v>
      </c>
      <c r="H372" s="27" t="s">
        <v>53</v>
      </c>
      <c r="I372" s="27" t="s">
        <v>1378</v>
      </c>
      <c r="J372" s="30">
        <v>44533</v>
      </c>
      <c r="K372" s="31">
        <v>70038.239999999991</v>
      </c>
      <c r="L372" s="32">
        <v>67064.28</v>
      </c>
      <c r="M372" s="83"/>
    </row>
    <row r="373" spans="1:13" x14ac:dyDescent="0.25">
      <c r="A373" s="27">
        <v>2021</v>
      </c>
      <c r="B373" s="28" t="s">
        <v>26</v>
      </c>
      <c r="C373" s="27" t="s">
        <v>310</v>
      </c>
      <c r="D373" s="29" t="s">
        <v>247</v>
      </c>
      <c r="E373" s="30">
        <v>44437</v>
      </c>
      <c r="F373" s="30">
        <v>44442</v>
      </c>
      <c r="G373" s="78" t="s">
        <v>54</v>
      </c>
      <c r="H373" s="27" t="s">
        <v>53</v>
      </c>
      <c r="I373" s="27" t="s">
        <v>1378</v>
      </c>
      <c r="J373" s="30">
        <v>44539</v>
      </c>
      <c r="K373" s="31">
        <v>23466.7</v>
      </c>
      <c r="L373" s="32">
        <v>22546.78</v>
      </c>
      <c r="M373" s="83"/>
    </row>
    <row r="374" spans="1:13" x14ac:dyDescent="0.25">
      <c r="A374" s="27">
        <v>2021</v>
      </c>
      <c r="B374" s="28" t="s">
        <v>59</v>
      </c>
      <c r="C374" s="27" t="s">
        <v>311</v>
      </c>
      <c r="D374" s="29" t="s">
        <v>247</v>
      </c>
      <c r="E374" s="30">
        <v>44362</v>
      </c>
      <c r="F374" s="30">
        <v>44442</v>
      </c>
      <c r="G374" s="78" t="s">
        <v>491</v>
      </c>
      <c r="H374" s="27" t="s">
        <v>53</v>
      </c>
      <c r="I374" s="27" t="s">
        <v>1378</v>
      </c>
      <c r="J374" s="30">
        <v>44636</v>
      </c>
      <c r="K374" s="31">
        <v>1838.21</v>
      </c>
      <c r="L374" s="32">
        <v>1778.54</v>
      </c>
      <c r="M374" s="83"/>
    </row>
    <row r="375" spans="1:13" x14ac:dyDescent="0.25">
      <c r="A375" s="27">
        <v>2021</v>
      </c>
      <c r="B375" s="28" t="s">
        <v>26</v>
      </c>
      <c r="C375" s="27" t="s">
        <v>312</v>
      </c>
      <c r="D375" s="29" t="s">
        <v>247</v>
      </c>
      <c r="E375" s="30">
        <v>44446</v>
      </c>
      <c r="F375" s="30">
        <v>44447</v>
      </c>
      <c r="G375" s="78" t="s">
        <v>54</v>
      </c>
      <c r="H375" s="27" t="s">
        <v>53</v>
      </c>
      <c r="I375" s="27" t="s">
        <v>1378</v>
      </c>
      <c r="J375" s="30">
        <v>44504</v>
      </c>
      <c r="K375" s="31">
        <v>2830.85</v>
      </c>
      <c r="L375" s="32">
        <v>2710.53</v>
      </c>
      <c r="M375" s="83"/>
    </row>
    <row r="376" spans="1:13" x14ac:dyDescent="0.25">
      <c r="A376" s="27">
        <v>2021</v>
      </c>
      <c r="B376" s="28" t="s">
        <v>40</v>
      </c>
      <c r="C376" s="27" t="s">
        <v>313</v>
      </c>
      <c r="D376" s="29" t="s">
        <v>247</v>
      </c>
      <c r="E376" s="30">
        <v>44446</v>
      </c>
      <c r="F376" s="30">
        <v>44447</v>
      </c>
      <c r="G376" s="78" t="s">
        <v>54</v>
      </c>
      <c r="H376" s="27" t="s">
        <v>53</v>
      </c>
      <c r="I376" s="27" t="s">
        <v>1378</v>
      </c>
      <c r="J376" s="30">
        <v>44539</v>
      </c>
      <c r="K376" s="31">
        <v>67430.149999999994</v>
      </c>
      <c r="L376" s="32">
        <v>64951.06</v>
      </c>
      <c r="M376" s="83"/>
    </row>
    <row r="377" spans="1:13" x14ac:dyDescent="0.25">
      <c r="A377" s="27">
        <v>2021</v>
      </c>
      <c r="B377" s="28" t="s">
        <v>31</v>
      </c>
      <c r="C377" s="27" t="s">
        <v>314</v>
      </c>
      <c r="D377" s="29" t="s">
        <v>247</v>
      </c>
      <c r="E377" s="30">
        <v>44446</v>
      </c>
      <c r="F377" s="30">
        <v>44447</v>
      </c>
      <c r="G377" s="78" t="s">
        <v>491</v>
      </c>
      <c r="H377" s="27" t="s">
        <v>53</v>
      </c>
      <c r="I377" s="27" t="s">
        <v>1378</v>
      </c>
      <c r="J377" s="30">
        <v>44545</v>
      </c>
      <c r="K377" s="31">
        <v>22847.82</v>
      </c>
      <c r="L377" s="32">
        <v>21946.37</v>
      </c>
      <c r="M377" s="83"/>
    </row>
    <row r="378" spans="1:13" x14ac:dyDescent="0.25">
      <c r="A378" s="27">
        <v>2021</v>
      </c>
      <c r="B378" s="28" t="s">
        <v>26</v>
      </c>
      <c r="C378" s="27" t="s">
        <v>315</v>
      </c>
      <c r="D378" s="29" t="s">
        <v>247</v>
      </c>
      <c r="E378" s="30">
        <v>44437</v>
      </c>
      <c r="F378" s="30">
        <v>44448</v>
      </c>
      <c r="G378" s="78" t="s">
        <v>54</v>
      </c>
      <c r="H378" s="27" t="s">
        <v>53</v>
      </c>
      <c r="I378" s="27" t="s">
        <v>1378</v>
      </c>
      <c r="J378" s="30">
        <v>44539</v>
      </c>
      <c r="K378" s="31">
        <v>15906.41</v>
      </c>
      <c r="L378" s="32">
        <v>15282.45</v>
      </c>
      <c r="M378" s="83"/>
    </row>
    <row r="379" spans="1:13" x14ac:dyDescent="0.25">
      <c r="A379" s="27">
        <v>2021</v>
      </c>
      <c r="B379" s="28" t="s">
        <v>14</v>
      </c>
      <c r="C379" s="27" t="s">
        <v>316</v>
      </c>
      <c r="D379" s="29" t="s">
        <v>247</v>
      </c>
      <c r="E379" s="30">
        <v>44446</v>
      </c>
      <c r="F379" s="30">
        <v>44448</v>
      </c>
      <c r="G379" s="78" t="s">
        <v>54</v>
      </c>
      <c r="H379" s="27" t="s">
        <v>53</v>
      </c>
      <c r="I379" s="27" t="s">
        <v>1378</v>
      </c>
      <c r="J379" s="30">
        <v>44656</v>
      </c>
      <c r="K379" s="31">
        <v>4699.9400000000005</v>
      </c>
      <c r="L379" s="32">
        <v>4513.28</v>
      </c>
      <c r="M379" s="83"/>
    </row>
    <row r="380" spans="1:13" x14ac:dyDescent="0.25">
      <c r="A380" s="27">
        <v>2021</v>
      </c>
      <c r="B380" s="28" t="s">
        <v>14</v>
      </c>
      <c r="C380" s="27" t="s">
        <v>317</v>
      </c>
      <c r="D380" s="29" t="s">
        <v>247</v>
      </c>
      <c r="E380" s="30">
        <v>44446</v>
      </c>
      <c r="F380" s="30">
        <v>44448</v>
      </c>
      <c r="G380" s="78" t="s">
        <v>54</v>
      </c>
      <c r="H380" s="27" t="s">
        <v>53</v>
      </c>
      <c r="I380" s="27" t="s">
        <v>1378</v>
      </c>
      <c r="J380" s="30">
        <v>44574</v>
      </c>
      <c r="K380" s="31">
        <v>62114.54</v>
      </c>
      <c r="L380" s="32">
        <v>59290.61</v>
      </c>
      <c r="M380" s="83"/>
    </row>
    <row r="381" spans="1:13" x14ac:dyDescent="0.25">
      <c r="A381" s="27">
        <v>2021</v>
      </c>
      <c r="B381" s="28" t="s">
        <v>14</v>
      </c>
      <c r="C381" s="27" t="s">
        <v>318</v>
      </c>
      <c r="D381" s="29" t="s">
        <v>247</v>
      </c>
      <c r="E381" s="30">
        <v>44446</v>
      </c>
      <c r="F381" s="30">
        <v>44448</v>
      </c>
      <c r="G381" s="78" t="s">
        <v>54</v>
      </c>
      <c r="H381" s="27" t="s">
        <v>53</v>
      </c>
      <c r="I381" s="27" t="s">
        <v>1378</v>
      </c>
      <c r="J381" s="30">
        <v>44566</v>
      </c>
      <c r="K381" s="31">
        <v>27651.879999999997</v>
      </c>
      <c r="L381" s="32">
        <v>26571.33</v>
      </c>
      <c r="M381" s="83"/>
    </row>
    <row r="382" spans="1:13" x14ac:dyDescent="0.25">
      <c r="A382" s="27">
        <v>2021</v>
      </c>
      <c r="B382" s="28" t="s">
        <v>46</v>
      </c>
      <c r="C382" s="27" t="s">
        <v>319</v>
      </c>
      <c r="D382" s="29" t="s">
        <v>247</v>
      </c>
      <c r="E382" s="30">
        <v>44446</v>
      </c>
      <c r="F382" s="30">
        <v>44448</v>
      </c>
      <c r="G382" s="78" t="s">
        <v>54</v>
      </c>
      <c r="H382" s="27" t="s">
        <v>53</v>
      </c>
      <c r="I382" s="27" t="s">
        <v>1378</v>
      </c>
      <c r="J382" s="30">
        <v>44539</v>
      </c>
      <c r="K382" s="31">
        <v>6011.91</v>
      </c>
      <c r="L382" s="32">
        <v>5763.11</v>
      </c>
      <c r="M382" s="83"/>
    </row>
    <row r="383" spans="1:13" x14ac:dyDescent="0.25">
      <c r="A383" s="27">
        <v>2021</v>
      </c>
      <c r="B383" s="28" t="s">
        <v>14</v>
      </c>
      <c r="C383" s="27" t="s">
        <v>320</v>
      </c>
      <c r="D383" s="29" t="s">
        <v>247</v>
      </c>
      <c r="E383" s="30">
        <v>44446</v>
      </c>
      <c r="F383" s="30">
        <v>44449</v>
      </c>
      <c r="G383" s="78" t="s">
        <v>54</v>
      </c>
      <c r="H383" s="27" t="s">
        <v>53</v>
      </c>
      <c r="I383" s="27" t="s">
        <v>1378</v>
      </c>
      <c r="J383" s="30">
        <v>44533</v>
      </c>
      <c r="K383" s="31">
        <v>24705.599999999999</v>
      </c>
      <c r="L383" s="32">
        <v>23719.41</v>
      </c>
      <c r="M383" s="83"/>
    </row>
    <row r="384" spans="1:13" x14ac:dyDescent="0.25">
      <c r="A384" s="27">
        <v>2021</v>
      </c>
      <c r="B384" s="28" t="s">
        <v>14</v>
      </c>
      <c r="C384" s="27" t="s">
        <v>321</v>
      </c>
      <c r="D384" s="29" t="s">
        <v>247</v>
      </c>
      <c r="E384" s="30">
        <v>44446</v>
      </c>
      <c r="F384" s="30">
        <v>44449</v>
      </c>
      <c r="G384" s="78" t="s">
        <v>54</v>
      </c>
      <c r="H384" s="27" t="s">
        <v>53</v>
      </c>
      <c r="I384" s="27" t="s">
        <v>1378</v>
      </c>
      <c r="J384" s="30">
        <v>44700</v>
      </c>
      <c r="K384" s="31">
        <v>16038.810000000001</v>
      </c>
      <c r="L384" s="32">
        <v>15411.42</v>
      </c>
      <c r="M384" s="83"/>
    </row>
    <row r="385" spans="1:13" x14ac:dyDescent="0.25">
      <c r="A385" s="27">
        <v>2021</v>
      </c>
      <c r="B385" s="28" t="s">
        <v>28</v>
      </c>
      <c r="C385" s="27" t="s">
        <v>322</v>
      </c>
      <c r="D385" s="29" t="s">
        <v>247</v>
      </c>
      <c r="E385" s="30">
        <v>44444</v>
      </c>
      <c r="F385" s="30">
        <v>44449</v>
      </c>
      <c r="G385" s="78" t="s">
        <v>54</v>
      </c>
      <c r="H385" s="27" t="s">
        <v>53</v>
      </c>
      <c r="I385" s="27" t="s">
        <v>1378</v>
      </c>
      <c r="J385" s="30">
        <v>44539</v>
      </c>
      <c r="K385" s="31">
        <v>27820.82</v>
      </c>
      <c r="L385" s="32">
        <v>26712.26</v>
      </c>
      <c r="M385" s="83"/>
    </row>
    <row r="386" spans="1:13" x14ac:dyDescent="0.25">
      <c r="A386" s="27">
        <v>2021</v>
      </c>
      <c r="B386" s="28" t="s">
        <v>14</v>
      </c>
      <c r="C386" s="27" t="s">
        <v>323</v>
      </c>
      <c r="D386" s="29" t="s">
        <v>247</v>
      </c>
      <c r="E386" s="30">
        <v>44446</v>
      </c>
      <c r="F386" s="30">
        <v>44449</v>
      </c>
      <c r="G386" s="78" t="s">
        <v>54</v>
      </c>
      <c r="H386" s="27" t="s">
        <v>53</v>
      </c>
      <c r="I386" s="27" t="s">
        <v>1378</v>
      </c>
      <c r="J386" s="30">
        <v>44613</v>
      </c>
      <c r="K386" s="31">
        <v>8794.7200000000012</v>
      </c>
      <c r="L386" s="32">
        <v>8423.94</v>
      </c>
      <c r="M386" s="83"/>
    </row>
    <row r="387" spans="1:13" x14ac:dyDescent="0.25">
      <c r="A387" s="27">
        <v>2021</v>
      </c>
      <c r="B387" s="28" t="s">
        <v>40</v>
      </c>
      <c r="C387" s="27" t="s">
        <v>324</v>
      </c>
      <c r="D387" s="29" t="s">
        <v>247</v>
      </c>
      <c r="E387" s="30">
        <v>44446</v>
      </c>
      <c r="F387" s="30">
        <v>44449</v>
      </c>
      <c r="G387" s="78" t="s">
        <v>54</v>
      </c>
      <c r="H387" s="27" t="s">
        <v>53</v>
      </c>
      <c r="I387" s="27" t="s">
        <v>1378</v>
      </c>
      <c r="J387" s="30">
        <v>44566</v>
      </c>
      <c r="K387" s="31">
        <v>28877.96</v>
      </c>
      <c r="L387" s="32">
        <v>27772.07</v>
      </c>
      <c r="M387" s="83"/>
    </row>
    <row r="388" spans="1:13" x14ac:dyDescent="0.25">
      <c r="A388" s="27">
        <v>2021</v>
      </c>
      <c r="B388" s="28" t="s">
        <v>21</v>
      </c>
      <c r="C388" s="27" t="s">
        <v>325</v>
      </c>
      <c r="D388" s="29" t="s">
        <v>247</v>
      </c>
      <c r="E388" s="30">
        <v>44446</v>
      </c>
      <c r="F388" s="30">
        <v>44449</v>
      </c>
      <c r="G388" s="78" t="s">
        <v>54</v>
      </c>
      <c r="H388" s="27" t="s">
        <v>53</v>
      </c>
      <c r="I388" s="27" t="s">
        <v>1378</v>
      </c>
      <c r="J388" s="30">
        <v>44615</v>
      </c>
      <c r="K388" s="31">
        <v>279312.94</v>
      </c>
      <c r="L388" s="32">
        <v>267636.19</v>
      </c>
      <c r="M388" s="83"/>
    </row>
    <row r="389" spans="1:13" x14ac:dyDescent="0.25">
      <c r="A389" s="27">
        <v>2021</v>
      </c>
      <c r="B389" s="28" t="s">
        <v>14</v>
      </c>
      <c r="C389" s="27" t="s">
        <v>326</v>
      </c>
      <c r="D389" s="29" t="s">
        <v>247</v>
      </c>
      <c r="E389" s="30">
        <v>44446</v>
      </c>
      <c r="F389" s="30">
        <v>44449</v>
      </c>
      <c r="G389" s="78" t="s">
        <v>54</v>
      </c>
      <c r="H389" s="27" t="s">
        <v>53</v>
      </c>
      <c r="I389" s="27" t="s">
        <v>1378</v>
      </c>
      <c r="J389" s="30">
        <v>44628</v>
      </c>
      <c r="K389" s="31">
        <v>21240.99</v>
      </c>
      <c r="L389" s="32">
        <v>20377.36</v>
      </c>
      <c r="M389" s="83"/>
    </row>
    <row r="390" spans="1:13" x14ac:dyDescent="0.25">
      <c r="A390" s="27">
        <v>2021</v>
      </c>
      <c r="B390" s="28" t="s">
        <v>14</v>
      </c>
      <c r="C390" s="27" t="s">
        <v>327</v>
      </c>
      <c r="D390" s="29" t="s">
        <v>247</v>
      </c>
      <c r="E390" s="30">
        <v>44446</v>
      </c>
      <c r="F390" s="30">
        <v>44449</v>
      </c>
      <c r="G390" s="78" t="s">
        <v>54</v>
      </c>
      <c r="H390" s="27" t="s">
        <v>53</v>
      </c>
      <c r="I390" s="27" t="s">
        <v>1378</v>
      </c>
      <c r="J390" s="30">
        <v>44566</v>
      </c>
      <c r="K390" s="31">
        <v>165838.54999999999</v>
      </c>
      <c r="L390" s="32">
        <v>158707.06</v>
      </c>
      <c r="M390" s="83"/>
    </row>
    <row r="391" spans="1:13" x14ac:dyDescent="0.25">
      <c r="A391" s="27">
        <v>2021</v>
      </c>
      <c r="B391" s="28" t="s">
        <v>14</v>
      </c>
      <c r="C391" s="27" t="s">
        <v>328</v>
      </c>
      <c r="D391" s="29" t="s">
        <v>247</v>
      </c>
      <c r="E391" s="30">
        <v>44446</v>
      </c>
      <c r="F391" s="30">
        <v>44449</v>
      </c>
      <c r="G391" s="78" t="s">
        <v>54</v>
      </c>
      <c r="H391" s="27" t="s">
        <v>53</v>
      </c>
      <c r="I391" s="27" t="s">
        <v>1378</v>
      </c>
      <c r="J391" s="30">
        <v>44545</v>
      </c>
      <c r="K391" s="31">
        <v>56422.31</v>
      </c>
      <c r="L391" s="32">
        <v>54148.11</v>
      </c>
      <c r="M391" s="83"/>
    </row>
    <row r="392" spans="1:13" x14ac:dyDescent="0.25">
      <c r="A392" s="27">
        <v>2021</v>
      </c>
      <c r="B392" s="28" t="s">
        <v>14</v>
      </c>
      <c r="C392" s="27" t="s">
        <v>329</v>
      </c>
      <c r="D392" s="29" t="s">
        <v>247</v>
      </c>
      <c r="E392" s="30">
        <v>44446</v>
      </c>
      <c r="F392" s="30">
        <v>44449</v>
      </c>
      <c r="G392" s="78" t="s">
        <v>54</v>
      </c>
      <c r="H392" s="27" t="s">
        <v>53</v>
      </c>
      <c r="I392" s="27" t="s">
        <v>1378</v>
      </c>
      <c r="J392" s="30">
        <v>44545</v>
      </c>
      <c r="K392" s="31">
        <v>65903.22</v>
      </c>
      <c r="L392" s="32">
        <v>63132.2</v>
      </c>
      <c r="M392" s="83"/>
    </row>
    <row r="393" spans="1:13" x14ac:dyDescent="0.25">
      <c r="A393" s="27">
        <v>2021</v>
      </c>
      <c r="B393" s="28" t="s">
        <v>14</v>
      </c>
      <c r="C393" s="27" t="s">
        <v>330</v>
      </c>
      <c r="D393" s="29" t="s">
        <v>247</v>
      </c>
      <c r="E393" s="30">
        <v>44446</v>
      </c>
      <c r="F393" s="30">
        <v>44449</v>
      </c>
      <c r="G393" s="78" t="s">
        <v>54</v>
      </c>
      <c r="H393" s="27" t="s">
        <v>53</v>
      </c>
      <c r="I393" s="27" t="s">
        <v>1378</v>
      </c>
      <c r="J393" s="30">
        <v>44700</v>
      </c>
      <c r="K393" s="31">
        <v>53921</v>
      </c>
      <c r="L393" s="32">
        <v>51400.32</v>
      </c>
      <c r="M393" s="83"/>
    </row>
    <row r="394" spans="1:13" x14ac:dyDescent="0.25">
      <c r="A394" s="27">
        <v>2021</v>
      </c>
      <c r="B394" s="28" t="s">
        <v>14</v>
      </c>
      <c r="C394" s="27" t="s">
        <v>331</v>
      </c>
      <c r="D394" s="29" t="s">
        <v>247</v>
      </c>
      <c r="E394" s="30">
        <v>44446</v>
      </c>
      <c r="F394" s="30">
        <v>44449</v>
      </c>
      <c r="G394" s="78" t="s">
        <v>54</v>
      </c>
      <c r="H394" s="27" t="s">
        <v>53</v>
      </c>
      <c r="I394" s="27" t="s">
        <v>1378</v>
      </c>
      <c r="J394" s="30">
        <v>44533</v>
      </c>
      <c r="K394" s="31">
        <v>8570.02</v>
      </c>
      <c r="L394" s="32">
        <v>8217.9699999999993</v>
      </c>
      <c r="M394" s="83"/>
    </row>
    <row r="395" spans="1:13" x14ac:dyDescent="0.25">
      <c r="A395" s="27">
        <v>2021</v>
      </c>
      <c r="B395" s="28" t="s">
        <v>14</v>
      </c>
      <c r="C395" s="27" t="s">
        <v>332</v>
      </c>
      <c r="D395" s="29" t="s">
        <v>247</v>
      </c>
      <c r="E395" s="30">
        <v>44446</v>
      </c>
      <c r="F395" s="30">
        <v>44449</v>
      </c>
      <c r="G395" s="78" t="s">
        <v>54</v>
      </c>
      <c r="H395" s="27" t="s">
        <v>53</v>
      </c>
      <c r="I395" s="27" t="s">
        <v>1378</v>
      </c>
      <c r="J395" s="30">
        <v>44566</v>
      </c>
      <c r="K395" s="31">
        <v>30746.33</v>
      </c>
      <c r="L395" s="32">
        <v>29426.09</v>
      </c>
      <c r="M395" s="83"/>
    </row>
    <row r="396" spans="1:13" x14ac:dyDescent="0.25">
      <c r="A396" s="27">
        <v>2021</v>
      </c>
      <c r="B396" s="28" t="s">
        <v>14</v>
      </c>
      <c r="C396" s="27" t="s">
        <v>333</v>
      </c>
      <c r="D396" s="29" t="s">
        <v>247</v>
      </c>
      <c r="E396" s="30">
        <v>44446</v>
      </c>
      <c r="F396" s="30">
        <v>44450</v>
      </c>
      <c r="G396" s="78" t="s">
        <v>54</v>
      </c>
      <c r="H396" s="27" t="s">
        <v>53</v>
      </c>
      <c r="I396" s="27" t="s">
        <v>1380</v>
      </c>
      <c r="J396" s="30"/>
      <c r="K396" s="31" t="s">
        <v>462</v>
      </c>
      <c r="L396" s="32"/>
      <c r="M396" s="83"/>
    </row>
    <row r="397" spans="1:13" x14ac:dyDescent="0.25">
      <c r="A397" s="27">
        <v>2021</v>
      </c>
      <c r="B397" s="28" t="s">
        <v>15</v>
      </c>
      <c r="C397" s="27" t="s">
        <v>334</v>
      </c>
      <c r="D397" s="29" t="s">
        <v>247</v>
      </c>
      <c r="E397" s="30">
        <v>44446</v>
      </c>
      <c r="F397" s="30">
        <v>44450</v>
      </c>
      <c r="G397" s="78" t="s">
        <v>54</v>
      </c>
      <c r="H397" s="27" t="s">
        <v>53</v>
      </c>
      <c r="I397" s="27" t="s">
        <v>1378</v>
      </c>
      <c r="J397" s="30">
        <v>44566</v>
      </c>
      <c r="K397" s="31">
        <v>7181.96</v>
      </c>
      <c r="L397" s="32">
        <v>6905.75</v>
      </c>
      <c r="M397" s="83"/>
    </row>
    <row r="398" spans="1:13" x14ac:dyDescent="0.25">
      <c r="A398" s="27">
        <v>2021</v>
      </c>
      <c r="B398" s="28" t="s">
        <v>40</v>
      </c>
      <c r="C398" s="27" t="s">
        <v>335</v>
      </c>
      <c r="D398" s="29" t="s">
        <v>247</v>
      </c>
      <c r="E398" s="30">
        <v>44446</v>
      </c>
      <c r="F398" s="30">
        <v>44450</v>
      </c>
      <c r="G398" s="78" t="s">
        <v>54</v>
      </c>
      <c r="H398" s="27" t="s">
        <v>53</v>
      </c>
      <c r="I398" s="27" t="s">
        <v>1378</v>
      </c>
      <c r="J398" s="30">
        <v>44533</v>
      </c>
      <c r="K398" s="31">
        <v>31849.25</v>
      </c>
      <c r="L398" s="32">
        <v>30652.51</v>
      </c>
      <c r="M398" s="83"/>
    </row>
    <row r="399" spans="1:13" x14ac:dyDescent="0.25">
      <c r="A399" s="27">
        <v>2021</v>
      </c>
      <c r="B399" s="28" t="s">
        <v>14</v>
      </c>
      <c r="C399" s="27" t="s">
        <v>336</v>
      </c>
      <c r="D399" s="29" t="s">
        <v>247</v>
      </c>
      <c r="E399" s="30">
        <v>44446</v>
      </c>
      <c r="F399" s="30">
        <v>44450</v>
      </c>
      <c r="G399" s="78" t="s">
        <v>54</v>
      </c>
      <c r="H399" s="27" t="s">
        <v>53</v>
      </c>
      <c r="I399" s="27" t="s">
        <v>1378</v>
      </c>
      <c r="J399" s="30">
        <v>44545</v>
      </c>
      <c r="K399" s="31">
        <v>33494.699999999997</v>
      </c>
      <c r="L399" s="32">
        <v>32007.77</v>
      </c>
      <c r="M399" s="83"/>
    </row>
    <row r="400" spans="1:13" x14ac:dyDescent="0.25">
      <c r="A400" s="27">
        <v>2021</v>
      </c>
      <c r="B400" s="28" t="s">
        <v>14</v>
      </c>
      <c r="C400" s="27" t="s">
        <v>337</v>
      </c>
      <c r="D400" s="29" t="s">
        <v>247</v>
      </c>
      <c r="E400" s="30">
        <v>44446</v>
      </c>
      <c r="F400" s="30">
        <v>44451</v>
      </c>
      <c r="G400" s="78" t="s">
        <v>54</v>
      </c>
      <c r="H400" s="27" t="s">
        <v>53</v>
      </c>
      <c r="I400" s="27" t="s">
        <v>1378</v>
      </c>
      <c r="J400" s="30">
        <v>44566</v>
      </c>
      <c r="K400" s="31">
        <v>45599.66</v>
      </c>
      <c r="L400" s="32">
        <v>43847.93</v>
      </c>
      <c r="M400" s="83"/>
    </row>
    <row r="401" spans="1:13" x14ac:dyDescent="0.25">
      <c r="A401" s="27">
        <v>2021</v>
      </c>
      <c r="B401" s="28" t="s">
        <v>14</v>
      </c>
      <c r="C401" s="27" t="s">
        <v>338</v>
      </c>
      <c r="D401" s="29" t="s">
        <v>247</v>
      </c>
      <c r="E401" s="30">
        <v>44446</v>
      </c>
      <c r="F401" s="30">
        <v>44452</v>
      </c>
      <c r="G401" s="78" t="s">
        <v>54</v>
      </c>
      <c r="H401" s="27" t="s">
        <v>53</v>
      </c>
      <c r="I401" s="27" t="s">
        <v>1378</v>
      </c>
      <c r="J401" s="30">
        <v>44546</v>
      </c>
      <c r="K401" s="31">
        <v>36077.020000000004</v>
      </c>
      <c r="L401" s="32">
        <v>34692.720000000001</v>
      </c>
      <c r="M401" s="83"/>
    </row>
    <row r="402" spans="1:13" x14ac:dyDescent="0.25">
      <c r="A402" s="27">
        <v>2021</v>
      </c>
      <c r="B402" s="28" t="s">
        <v>14</v>
      </c>
      <c r="C402" s="27" t="s">
        <v>339</v>
      </c>
      <c r="D402" s="29" t="s">
        <v>247</v>
      </c>
      <c r="E402" s="30">
        <v>44446</v>
      </c>
      <c r="F402" s="30">
        <v>44452</v>
      </c>
      <c r="G402" s="78" t="s">
        <v>54</v>
      </c>
      <c r="H402" s="27" t="s">
        <v>53</v>
      </c>
      <c r="I402" s="27" t="s">
        <v>1378</v>
      </c>
      <c r="J402" s="30">
        <v>44663</v>
      </c>
      <c r="K402" s="31">
        <v>27671.54</v>
      </c>
      <c r="L402" s="32">
        <v>26442.79</v>
      </c>
      <c r="M402" s="83"/>
    </row>
    <row r="403" spans="1:13" x14ac:dyDescent="0.25">
      <c r="A403" s="27">
        <v>2021</v>
      </c>
      <c r="B403" s="28" t="s">
        <v>14</v>
      </c>
      <c r="C403" s="27" t="s">
        <v>340</v>
      </c>
      <c r="D403" s="29" t="s">
        <v>247</v>
      </c>
      <c r="E403" s="30">
        <v>44446</v>
      </c>
      <c r="F403" s="30">
        <v>44452</v>
      </c>
      <c r="G403" s="78" t="s">
        <v>54</v>
      </c>
      <c r="H403" s="27" t="s">
        <v>53</v>
      </c>
      <c r="I403" s="27" t="s">
        <v>153</v>
      </c>
      <c r="J403" s="30"/>
      <c r="K403" s="31" t="s">
        <v>462</v>
      </c>
      <c r="L403" s="32"/>
      <c r="M403" s="83"/>
    </row>
    <row r="404" spans="1:13" x14ac:dyDescent="0.25">
      <c r="A404" s="27">
        <v>2021</v>
      </c>
      <c r="B404" s="28" t="s">
        <v>59</v>
      </c>
      <c r="C404" s="27" t="s">
        <v>341</v>
      </c>
      <c r="D404" s="29" t="s">
        <v>247</v>
      </c>
      <c r="E404" s="30">
        <v>44446</v>
      </c>
      <c r="F404" s="30">
        <v>44452</v>
      </c>
      <c r="G404" s="78" t="s">
        <v>54</v>
      </c>
      <c r="H404" s="27" t="s">
        <v>53</v>
      </c>
      <c r="I404" s="27" t="s">
        <v>1385</v>
      </c>
      <c r="J404" s="30"/>
      <c r="K404" s="31" t="s">
        <v>462</v>
      </c>
      <c r="L404" s="32"/>
      <c r="M404" s="83"/>
    </row>
    <row r="405" spans="1:13" x14ac:dyDescent="0.25">
      <c r="A405" s="27">
        <v>2021</v>
      </c>
      <c r="B405" s="28" t="s">
        <v>14</v>
      </c>
      <c r="C405" s="27" t="s">
        <v>342</v>
      </c>
      <c r="D405" s="29" t="s">
        <v>247</v>
      </c>
      <c r="E405" s="30">
        <v>44446</v>
      </c>
      <c r="F405" s="30">
        <v>44452</v>
      </c>
      <c r="G405" s="78" t="s">
        <v>54</v>
      </c>
      <c r="H405" s="27" t="s">
        <v>53</v>
      </c>
      <c r="I405" s="27" t="s">
        <v>1385</v>
      </c>
      <c r="J405" s="30"/>
      <c r="K405" s="31" t="s">
        <v>462</v>
      </c>
      <c r="L405" s="32"/>
      <c r="M405" s="83"/>
    </row>
    <row r="406" spans="1:13" x14ac:dyDescent="0.25">
      <c r="A406" s="27">
        <v>2021</v>
      </c>
      <c r="B406" s="28" t="s">
        <v>14</v>
      </c>
      <c r="C406" s="27" t="s">
        <v>343</v>
      </c>
      <c r="D406" s="29" t="s">
        <v>247</v>
      </c>
      <c r="E406" s="30">
        <v>44446</v>
      </c>
      <c r="F406" s="30">
        <v>44452</v>
      </c>
      <c r="G406" s="78" t="s">
        <v>54</v>
      </c>
      <c r="H406" s="27" t="s">
        <v>53</v>
      </c>
      <c r="I406" s="27" t="s">
        <v>1378</v>
      </c>
      <c r="J406" s="30">
        <v>44572</v>
      </c>
      <c r="K406" s="31">
        <v>38029.630000000005</v>
      </c>
      <c r="L406" s="32">
        <v>36570.5</v>
      </c>
      <c r="M406" s="83"/>
    </row>
    <row r="407" spans="1:13" x14ac:dyDescent="0.25">
      <c r="A407" s="27">
        <v>2021</v>
      </c>
      <c r="B407" s="28" t="s">
        <v>30</v>
      </c>
      <c r="C407" s="27" t="s">
        <v>344</v>
      </c>
      <c r="D407" s="29" t="s">
        <v>247</v>
      </c>
      <c r="E407" s="30">
        <v>44446</v>
      </c>
      <c r="F407" s="30">
        <v>44453</v>
      </c>
      <c r="G407" s="78" t="s">
        <v>54</v>
      </c>
      <c r="H407" s="27" t="s">
        <v>53</v>
      </c>
      <c r="I407" s="27" t="s">
        <v>1378</v>
      </c>
      <c r="J407" s="30">
        <v>44579</v>
      </c>
      <c r="K407" s="31">
        <v>11640.3</v>
      </c>
      <c r="L407" s="32">
        <v>11178.93</v>
      </c>
      <c r="M407" s="83"/>
    </row>
    <row r="408" spans="1:13" x14ac:dyDescent="0.25">
      <c r="A408" s="27">
        <v>2021</v>
      </c>
      <c r="B408" s="28" t="s">
        <v>14</v>
      </c>
      <c r="C408" s="27" t="s">
        <v>345</v>
      </c>
      <c r="D408" s="29" t="s">
        <v>247</v>
      </c>
      <c r="E408" s="30">
        <v>44446</v>
      </c>
      <c r="F408" s="30">
        <v>44453</v>
      </c>
      <c r="G408" s="78" t="s">
        <v>54</v>
      </c>
      <c r="H408" s="27" t="s">
        <v>53</v>
      </c>
      <c r="I408" s="27" t="s">
        <v>1378</v>
      </c>
      <c r="J408" s="30">
        <v>44729</v>
      </c>
      <c r="K408" s="31">
        <v>6029.21</v>
      </c>
      <c r="L408" s="32">
        <v>5783.67</v>
      </c>
      <c r="M408" s="83"/>
    </row>
    <row r="409" spans="1:13" x14ac:dyDescent="0.25">
      <c r="A409" s="27">
        <v>2021</v>
      </c>
      <c r="B409" s="28" t="s">
        <v>14</v>
      </c>
      <c r="C409" s="27" t="s">
        <v>346</v>
      </c>
      <c r="D409" s="29" t="s">
        <v>247</v>
      </c>
      <c r="E409" s="30">
        <v>44446</v>
      </c>
      <c r="F409" s="30">
        <v>44453</v>
      </c>
      <c r="G409" s="78" t="s">
        <v>54</v>
      </c>
      <c r="H409" s="27" t="s">
        <v>53</v>
      </c>
      <c r="I409" s="27" t="s">
        <v>1378</v>
      </c>
      <c r="J409" s="30">
        <v>44533</v>
      </c>
      <c r="K409" s="31">
        <v>9763.2800000000007</v>
      </c>
      <c r="L409" s="32">
        <v>9337.8700000000008</v>
      </c>
      <c r="M409" s="83"/>
    </row>
    <row r="410" spans="1:13" x14ac:dyDescent="0.25">
      <c r="A410" s="27">
        <v>2021</v>
      </c>
      <c r="B410" s="28" t="s">
        <v>21</v>
      </c>
      <c r="C410" s="27" t="s">
        <v>347</v>
      </c>
      <c r="D410" s="29" t="s">
        <v>247</v>
      </c>
      <c r="E410" s="30">
        <v>44445</v>
      </c>
      <c r="F410" s="30">
        <v>44453</v>
      </c>
      <c r="G410" s="78" t="s">
        <v>62</v>
      </c>
      <c r="H410" s="27" t="s">
        <v>53</v>
      </c>
      <c r="I410" s="27" t="s">
        <v>1378</v>
      </c>
      <c r="J410" s="30">
        <v>44545</v>
      </c>
      <c r="K410" s="31">
        <v>28220.41</v>
      </c>
      <c r="L410" s="32">
        <v>27024.54</v>
      </c>
      <c r="M410" s="83"/>
    </row>
    <row r="411" spans="1:13" x14ac:dyDescent="0.25">
      <c r="A411" s="27">
        <v>2021</v>
      </c>
      <c r="B411" s="28" t="s">
        <v>47</v>
      </c>
      <c r="C411" s="27" t="s">
        <v>348</v>
      </c>
      <c r="D411" s="29" t="s">
        <v>247</v>
      </c>
      <c r="E411" s="30">
        <v>44446</v>
      </c>
      <c r="F411" s="30">
        <v>44453</v>
      </c>
      <c r="G411" s="78" t="s">
        <v>54</v>
      </c>
      <c r="H411" s="27" t="s">
        <v>53</v>
      </c>
      <c r="I411" s="27" t="s">
        <v>1378</v>
      </c>
      <c r="J411" s="30">
        <v>44545</v>
      </c>
      <c r="K411" s="31">
        <v>13040.439999999999</v>
      </c>
      <c r="L411" s="32">
        <v>12531.15</v>
      </c>
      <c r="M411" s="83"/>
    </row>
    <row r="412" spans="1:13" x14ac:dyDescent="0.25">
      <c r="A412" s="27">
        <v>2021</v>
      </c>
      <c r="B412" s="28" t="s">
        <v>14</v>
      </c>
      <c r="C412" s="27" t="s">
        <v>349</v>
      </c>
      <c r="D412" s="29" t="s">
        <v>247</v>
      </c>
      <c r="E412" s="30">
        <v>44446</v>
      </c>
      <c r="F412" s="30">
        <v>44453</v>
      </c>
      <c r="G412" s="78" t="s">
        <v>54</v>
      </c>
      <c r="H412" s="27" t="s">
        <v>53</v>
      </c>
      <c r="I412" s="27" t="s">
        <v>1378</v>
      </c>
      <c r="J412" s="30">
        <v>44663</v>
      </c>
      <c r="K412" s="31">
        <v>161151.97999999998</v>
      </c>
      <c r="L412" s="32">
        <v>155297.39000000001</v>
      </c>
      <c r="M412" s="83"/>
    </row>
    <row r="413" spans="1:13" x14ac:dyDescent="0.25">
      <c r="A413" s="27">
        <v>2021</v>
      </c>
      <c r="B413" s="28" t="s">
        <v>14</v>
      </c>
      <c r="C413" s="27" t="s">
        <v>350</v>
      </c>
      <c r="D413" s="29" t="s">
        <v>247</v>
      </c>
      <c r="E413" s="30">
        <v>44446</v>
      </c>
      <c r="F413" s="30">
        <v>44453</v>
      </c>
      <c r="G413" s="78" t="s">
        <v>54</v>
      </c>
      <c r="H413" s="27" t="s">
        <v>53</v>
      </c>
      <c r="I413" s="27" t="s">
        <v>1378</v>
      </c>
      <c r="J413" s="30">
        <v>44656</v>
      </c>
      <c r="K413" s="31">
        <v>7358.4400000000005</v>
      </c>
      <c r="L413" s="32">
        <v>7081.32</v>
      </c>
      <c r="M413" s="83"/>
    </row>
    <row r="414" spans="1:13" x14ac:dyDescent="0.25">
      <c r="A414" s="27">
        <v>2021</v>
      </c>
      <c r="B414" s="28" t="s">
        <v>14</v>
      </c>
      <c r="C414" s="27" t="s">
        <v>351</v>
      </c>
      <c r="D414" s="29" t="s">
        <v>247</v>
      </c>
      <c r="E414" s="30">
        <v>44446</v>
      </c>
      <c r="F414" s="30">
        <v>44453</v>
      </c>
      <c r="G414" s="78" t="s">
        <v>54</v>
      </c>
      <c r="H414" s="27" t="s">
        <v>53</v>
      </c>
      <c r="I414" s="27" t="s">
        <v>1378</v>
      </c>
      <c r="J414" s="30">
        <v>44613</v>
      </c>
      <c r="K414" s="31">
        <v>15338.37</v>
      </c>
      <c r="L414" s="32">
        <v>14690.08</v>
      </c>
      <c r="M414" s="83"/>
    </row>
    <row r="415" spans="1:13" x14ac:dyDescent="0.25">
      <c r="A415" s="27">
        <v>2021</v>
      </c>
      <c r="B415" s="28" t="s">
        <v>14</v>
      </c>
      <c r="C415" s="27" t="s">
        <v>352</v>
      </c>
      <c r="D415" s="29" t="s">
        <v>247</v>
      </c>
      <c r="E415" s="30">
        <v>44446</v>
      </c>
      <c r="F415" s="30">
        <v>44453</v>
      </c>
      <c r="G415" s="78" t="s">
        <v>54</v>
      </c>
      <c r="H415" s="27" t="s">
        <v>53</v>
      </c>
      <c r="I415" s="27" t="s">
        <v>1378</v>
      </c>
      <c r="J415" s="30">
        <v>44672</v>
      </c>
      <c r="K415" s="31">
        <v>35300.080000000002</v>
      </c>
      <c r="L415" s="32">
        <v>33786.49</v>
      </c>
      <c r="M415" s="83"/>
    </row>
    <row r="416" spans="1:13" x14ac:dyDescent="0.25">
      <c r="A416" s="27">
        <v>2021</v>
      </c>
      <c r="B416" s="28" t="s">
        <v>40</v>
      </c>
      <c r="C416" s="27" t="s">
        <v>353</v>
      </c>
      <c r="D416" s="29" t="s">
        <v>247</v>
      </c>
      <c r="E416" s="30">
        <v>44446</v>
      </c>
      <c r="F416" s="30">
        <v>44453</v>
      </c>
      <c r="G416" s="78" t="s">
        <v>54</v>
      </c>
      <c r="H416" s="27" t="s">
        <v>53</v>
      </c>
      <c r="I416" s="27" t="s">
        <v>1378</v>
      </c>
      <c r="J416" s="30">
        <v>44545</v>
      </c>
      <c r="K416" s="31">
        <v>29637.78</v>
      </c>
      <c r="L416" s="32">
        <v>28476.36</v>
      </c>
      <c r="M416" s="83"/>
    </row>
    <row r="417" spans="1:13" x14ac:dyDescent="0.25">
      <c r="A417" s="27">
        <v>2021</v>
      </c>
      <c r="B417" s="28" t="s">
        <v>14</v>
      </c>
      <c r="C417" s="27" t="s">
        <v>354</v>
      </c>
      <c r="D417" s="29" t="s">
        <v>247</v>
      </c>
      <c r="E417" s="30">
        <v>44446</v>
      </c>
      <c r="F417" s="30">
        <v>44453</v>
      </c>
      <c r="G417" s="78" t="s">
        <v>54</v>
      </c>
      <c r="H417" s="27" t="s">
        <v>53</v>
      </c>
      <c r="I417" s="27" t="s">
        <v>1378</v>
      </c>
      <c r="J417" s="30">
        <v>44762</v>
      </c>
      <c r="K417" s="31">
        <v>7771.4800000000005</v>
      </c>
      <c r="L417" s="32">
        <v>7468.35</v>
      </c>
      <c r="M417" s="83"/>
    </row>
    <row r="418" spans="1:13" x14ac:dyDescent="0.25">
      <c r="A418" s="27">
        <v>2021</v>
      </c>
      <c r="B418" s="28" t="s">
        <v>30</v>
      </c>
      <c r="C418" s="27" t="s">
        <v>355</v>
      </c>
      <c r="D418" s="29" t="s">
        <v>247</v>
      </c>
      <c r="E418" s="30">
        <v>44446</v>
      </c>
      <c r="F418" s="30">
        <v>44453</v>
      </c>
      <c r="G418" s="78" t="s">
        <v>54</v>
      </c>
      <c r="H418" s="27" t="s">
        <v>53</v>
      </c>
      <c r="I418" s="27" t="s">
        <v>1378</v>
      </c>
      <c r="J418" s="30">
        <v>44672</v>
      </c>
      <c r="K418" s="31">
        <v>18658.47</v>
      </c>
      <c r="L418" s="32">
        <v>17886.330000000002</v>
      </c>
      <c r="M418" s="83"/>
    </row>
    <row r="419" spans="1:13" x14ac:dyDescent="0.25">
      <c r="A419" s="27">
        <v>2021</v>
      </c>
      <c r="B419" s="28" t="s">
        <v>14</v>
      </c>
      <c r="C419" s="27" t="s">
        <v>356</v>
      </c>
      <c r="D419" s="29" t="s">
        <v>247</v>
      </c>
      <c r="E419" s="30">
        <v>44446</v>
      </c>
      <c r="F419" s="30">
        <v>44453</v>
      </c>
      <c r="G419" s="78" t="s">
        <v>54</v>
      </c>
      <c r="H419" s="27" t="s">
        <v>53</v>
      </c>
      <c r="I419" s="27" t="s">
        <v>1378</v>
      </c>
      <c r="J419" s="30">
        <v>44614</v>
      </c>
      <c r="K419" s="31">
        <v>26019.940000000002</v>
      </c>
      <c r="L419" s="32">
        <v>24895.88</v>
      </c>
      <c r="M419" s="83"/>
    </row>
    <row r="420" spans="1:13" x14ac:dyDescent="0.25">
      <c r="A420" s="27">
        <v>2021</v>
      </c>
      <c r="B420" s="28" t="s">
        <v>14</v>
      </c>
      <c r="C420" s="27" t="s">
        <v>357</v>
      </c>
      <c r="D420" s="29" t="s">
        <v>247</v>
      </c>
      <c r="E420" s="30">
        <v>44446</v>
      </c>
      <c r="F420" s="30">
        <v>44454</v>
      </c>
      <c r="G420" s="78" t="s">
        <v>54</v>
      </c>
      <c r="H420" s="27" t="s">
        <v>53</v>
      </c>
      <c r="I420" s="27" t="s">
        <v>1378</v>
      </c>
      <c r="J420" s="30">
        <v>44579</v>
      </c>
      <c r="K420" s="31">
        <v>56742.05</v>
      </c>
      <c r="L420" s="32">
        <v>54504.18</v>
      </c>
      <c r="M420" s="83"/>
    </row>
    <row r="421" spans="1:13" x14ac:dyDescent="0.25">
      <c r="A421" s="27">
        <v>2021</v>
      </c>
      <c r="B421" s="28" t="s">
        <v>14</v>
      </c>
      <c r="C421" s="27" t="s">
        <v>358</v>
      </c>
      <c r="D421" s="29" t="s">
        <v>247</v>
      </c>
      <c r="E421" s="30">
        <v>44446</v>
      </c>
      <c r="F421" s="30">
        <v>44455</v>
      </c>
      <c r="G421" s="78" t="s">
        <v>54</v>
      </c>
      <c r="H421" s="27" t="s">
        <v>53</v>
      </c>
      <c r="I421" s="27" t="s">
        <v>1378</v>
      </c>
      <c r="J421" s="30">
        <v>44566</v>
      </c>
      <c r="K421" s="31">
        <v>30447.300000000003</v>
      </c>
      <c r="L421" s="32">
        <v>29214.23</v>
      </c>
      <c r="M421" s="83"/>
    </row>
    <row r="422" spans="1:13" x14ac:dyDescent="0.25">
      <c r="A422" s="27">
        <v>2021</v>
      </c>
      <c r="B422" s="28" t="s">
        <v>14</v>
      </c>
      <c r="C422" s="27" t="s">
        <v>359</v>
      </c>
      <c r="D422" s="29" t="s">
        <v>247</v>
      </c>
      <c r="E422" s="30">
        <v>44446</v>
      </c>
      <c r="F422" s="30">
        <v>44456</v>
      </c>
      <c r="G422" s="78" t="s">
        <v>54</v>
      </c>
      <c r="H422" s="27" t="s">
        <v>53</v>
      </c>
      <c r="I422" s="27" t="s">
        <v>1378</v>
      </c>
      <c r="J422" s="30">
        <v>44529</v>
      </c>
      <c r="K422" s="31">
        <v>13185.68</v>
      </c>
      <c r="L422" s="32">
        <v>12586.2</v>
      </c>
      <c r="M422" s="1"/>
    </row>
    <row r="423" spans="1:13" x14ac:dyDescent="0.25">
      <c r="A423" s="27">
        <v>2021</v>
      </c>
      <c r="B423" s="28" t="s">
        <v>14</v>
      </c>
      <c r="C423" s="27" t="s">
        <v>360</v>
      </c>
      <c r="D423" s="29" t="s">
        <v>247</v>
      </c>
      <c r="E423" s="30">
        <v>44446</v>
      </c>
      <c r="F423" s="30">
        <v>44456</v>
      </c>
      <c r="G423" s="78" t="s">
        <v>54</v>
      </c>
      <c r="H423" s="27" t="s">
        <v>53</v>
      </c>
      <c r="I423" s="27" t="s">
        <v>153</v>
      </c>
      <c r="J423" s="30"/>
      <c r="K423" s="31" t="s">
        <v>462</v>
      </c>
      <c r="L423" s="32"/>
      <c r="M423" s="83"/>
    </row>
    <row r="424" spans="1:13" x14ac:dyDescent="0.25">
      <c r="A424" s="27">
        <v>2021</v>
      </c>
      <c r="B424" s="28" t="s">
        <v>14</v>
      </c>
      <c r="C424" s="27" t="s">
        <v>361</v>
      </c>
      <c r="D424" s="29" t="s">
        <v>247</v>
      </c>
      <c r="E424" s="30">
        <v>44446</v>
      </c>
      <c r="F424" s="30">
        <v>44456</v>
      </c>
      <c r="G424" s="78" t="s">
        <v>54</v>
      </c>
      <c r="H424" s="27" t="s">
        <v>53</v>
      </c>
      <c r="I424" s="27" t="s">
        <v>1378</v>
      </c>
      <c r="J424" s="30">
        <v>44589</v>
      </c>
      <c r="K424" s="31">
        <v>166127.14000000001</v>
      </c>
      <c r="L424" s="32">
        <v>159782.09</v>
      </c>
      <c r="M424" s="83"/>
    </row>
    <row r="425" spans="1:13" x14ac:dyDescent="0.25">
      <c r="A425" s="27">
        <v>2021</v>
      </c>
      <c r="B425" s="28" t="s">
        <v>14</v>
      </c>
      <c r="C425" s="27" t="s">
        <v>362</v>
      </c>
      <c r="D425" s="29" t="s">
        <v>247</v>
      </c>
      <c r="E425" s="30">
        <v>44446</v>
      </c>
      <c r="F425" s="30">
        <v>44456</v>
      </c>
      <c r="G425" s="78" t="s">
        <v>54</v>
      </c>
      <c r="H425" s="27" t="s">
        <v>53</v>
      </c>
      <c r="I425" s="27" t="s">
        <v>1378</v>
      </c>
      <c r="J425" s="30">
        <v>44700</v>
      </c>
      <c r="K425" s="31">
        <v>12046.349999999999</v>
      </c>
      <c r="L425" s="32">
        <v>11568.06</v>
      </c>
      <c r="M425" s="83"/>
    </row>
    <row r="426" spans="1:13" x14ac:dyDescent="0.25">
      <c r="A426" s="27">
        <v>2021</v>
      </c>
      <c r="B426" s="28" t="s">
        <v>40</v>
      </c>
      <c r="C426" s="27" t="s">
        <v>363</v>
      </c>
      <c r="D426" s="29" t="s">
        <v>247</v>
      </c>
      <c r="E426" s="30">
        <v>44446</v>
      </c>
      <c r="F426" s="30">
        <v>44456</v>
      </c>
      <c r="G426" s="78" t="s">
        <v>54</v>
      </c>
      <c r="H426" s="27" t="s">
        <v>53</v>
      </c>
      <c r="I426" s="27" t="s">
        <v>1378</v>
      </c>
      <c r="J426" s="30">
        <v>44566</v>
      </c>
      <c r="K426" s="31">
        <v>21328.309999999998</v>
      </c>
      <c r="L426" s="32">
        <v>20500.259999999998</v>
      </c>
      <c r="M426" s="83"/>
    </row>
    <row r="427" spans="1:13" x14ac:dyDescent="0.25">
      <c r="A427" s="27">
        <v>2021</v>
      </c>
      <c r="B427" s="28" t="s">
        <v>14</v>
      </c>
      <c r="C427" s="27" t="s">
        <v>364</v>
      </c>
      <c r="D427" s="29" t="s">
        <v>247</v>
      </c>
      <c r="E427" s="30">
        <v>44446</v>
      </c>
      <c r="F427" s="30">
        <v>44459</v>
      </c>
      <c r="G427" s="78" t="s">
        <v>54</v>
      </c>
      <c r="H427" s="27" t="s">
        <v>53</v>
      </c>
      <c r="I427" s="27" t="s">
        <v>1378</v>
      </c>
      <c r="J427" s="30">
        <v>44546</v>
      </c>
      <c r="K427" s="31">
        <v>75553.289999999994</v>
      </c>
      <c r="L427" s="32">
        <v>72451.59</v>
      </c>
      <c r="M427" s="83"/>
    </row>
    <row r="428" spans="1:13" x14ac:dyDescent="0.25">
      <c r="A428" s="27">
        <v>2021</v>
      </c>
      <c r="B428" s="28" t="s">
        <v>59</v>
      </c>
      <c r="C428" s="27" t="s">
        <v>365</v>
      </c>
      <c r="D428" s="29" t="s">
        <v>247</v>
      </c>
      <c r="E428" s="30">
        <v>44446</v>
      </c>
      <c r="F428" s="30">
        <v>44459</v>
      </c>
      <c r="G428" s="78" t="s">
        <v>54</v>
      </c>
      <c r="H428" s="27" t="s">
        <v>53</v>
      </c>
      <c r="I428" s="27" t="s">
        <v>1378</v>
      </c>
      <c r="J428" s="30">
        <v>44567</v>
      </c>
      <c r="K428" s="31">
        <v>11961.27</v>
      </c>
      <c r="L428" s="32">
        <v>11576.09</v>
      </c>
      <c r="M428" s="83"/>
    </row>
    <row r="429" spans="1:13" x14ac:dyDescent="0.25">
      <c r="A429" s="27">
        <v>2021</v>
      </c>
      <c r="B429" s="28" t="s">
        <v>14</v>
      </c>
      <c r="C429" s="27" t="s">
        <v>366</v>
      </c>
      <c r="D429" s="29" t="s">
        <v>247</v>
      </c>
      <c r="E429" s="30">
        <v>44446</v>
      </c>
      <c r="F429" s="30">
        <v>44459</v>
      </c>
      <c r="G429" s="78" t="s">
        <v>54</v>
      </c>
      <c r="H429" s="27" t="s">
        <v>53</v>
      </c>
      <c r="I429" s="27" t="s">
        <v>1378</v>
      </c>
      <c r="J429" s="30">
        <v>45166</v>
      </c>
      <c r="K429" s="31">
        <v>173385.95</v>
      </c>
      <c r="L429" s="32">
        <v>165413.99</v>
      </c>
      <c r="M429" s="83"/>
    </row>
    <row r="430" spans="1:13" x14ac:dyDescent="0.25">
      <c r="A430" s="27">
        <v>2021</v>
      </c>
      <c r="B430" s="28" t="s">
        <v>59</v>
      </c>
      <c r="C430" s="27" t="s">
        <v>367</v>
      </c>
      <c r="D430" s="29" t="s">
        <v>247</v>
      </c>
      <c r="E430" s="30">
        <v>44446</v>
      </c>
      <c r="F430" s="30">
        <v>44459</v>
      </c>
      <c r="G430" s="78" t="s">
        <v>54</v>
      </c>
      <c r="H430" s="27" t="s">
        <v>53</v>
      </c>
      <c r="I430" s="27" t="s">
        <v>1378</v>
      </c>
      <c r="J430" s="30">
        <v>44729</v>
      </c>
      <c r="K430" s="31">
        <v>16263.189999999999</v>
      </c>
      <c r="L430" s="32">
        <v>15545.13</v>
      </c>
      <c r="M430" s="83"/>
    </row>
    <row r="431" spans="1:13" x14ac:dyDescent="0.25">
      <c r="A431" s="27">
        <v>2021</v>
      </c>
      <c r="B431" s="28" t="s">
        <v>40</v>
      </c>
      <c r="C431" s="27" t="s">
        <v>368</v>
      </c>
      <c r="D431" s="29" t="s">
        <v>247</v>
      </c>
      <c r="E431" s="30">
        <v>44446</v>
      </c>
      <c r="F431" s="30">
        <v>44460</v>
      </c>
      <c r="G431" s="78" t="s">
        <v>54</v>
      </c>
      <c r="H431" s="27" t="s">
        <v>53</v>
      </c>
      <c r="I431" s="27" t="s">
        <v>1378</v>
      </c>
      <c r="J431" s="30">
        <v>44719</v>
      </c>
      <c r="K431" s="31">
        <v>36862.990000000005</v>
      </c>
      <c r="L431" s="32">
        <v>35388.239999999998</v>
      </c>
      <c r="M431" s="83"/>
    </row>
    <row r="432" spans="1:13" x14ac:dyDescent="0.25">
      <c r="A432" s="27">
        <v>2021</v>
      </c>
      <c r="B432" s="28" t="s">
        <v>28</v>
      </c>
      <c r="C432" s="27" t="s">
        <v>369</v>
      </c>
      <c r="D432" s="29" t="s">
        <v>247</v>
      </c>
      <c r="E432" s="30">
        <v>44444</v>
      </c>
      <c r="F432" s="30">
        <v>44460</v>
      </c>
      <c r="G432" s="78" t="s">
        <v>54</v>
      </c>
      <c r="H432" s="27" t="s">
        <v>53</v>
      </c>
      <c r="I432" s="27" t="s">
        <v>1378</v>
      </c>
      <c r="J432" s="30">
        <v>44523</v>
      </c>
      <c r="K432" s="31">
        <v>21043.41</v>
      </c>
      <c r="L432" s="32">
        <v>20307.73</v>
      </c>
      <c r="M432" s="83"/>
    </row>
    <row r="433" spans="1:13" x14ac:dyDescent="0.25">
      <c r="A433" s="27">
        <v>2021</v>
      </c>
      <c r="B433" s="28" t="s">
        <v>47</v>
      </c>
      <c r="C433" s="27" t="s">
        <v>370</v>
      </c>
      <c r="D433" s="29" t="s">
        <v>247</v>
      </c>
      <c r="E433" s="30">
        <v>44446</v>
      </c>
      <c r="F433" s="30">
        <v>44461</v>
      </c>
      <c r="G433" s="78" t="s">
        <v>54</v>
      </c>
      <c r="H433" s="27" t="s">
        <v>53</v>
      </c>
      <c r="I433" s="27" t="s">
        <v>1378</v>
      </c>
      <c r="J433" s="30">
        <v>44566</v>
      </c>
      <c r="K433" s="31">
        <v>15339.259999999998</v>
      </c>
      <c r="L433" s="32">
        <v>14741.61</v>
      </c>
      <c r="M433" s="83"/>
    </row>
    <row r="434" spans="1:13" x14ac:dyDescent="0.25">
      <c r="A434" s="27">
        <v>2021</v>
      </c>
      <c r="B434" s="28" t="s">
        <v>14</v>
      </c>
      <c r="C434" s="27" t="s">
        <v>371</v>
      </c>
      <c r="D434" s="29" t="s">
        <v>247</v>
      </c>
      <c r="E434" s="30">
        <v>44446</v>
      </c>
      <c r="F434" s="30">
        <v>44461</v>
      </c>
      <c r="G434" s="78" t="s">
        <v>54</v>
      </c>
      <c r="H434" s="27" t="s">
        <v>53</v>
      </c>
      <c r="I434" s="27" t="s">
        <v>1378</v>
      </c>
      <c r="J434" s="30">
        <v>44545</v>
      </c>
      <c r="K434" s="31">
        <v>21061.7</v>
      </c>
      <c r="L434" s="32">
        <v>20275.97</v>
      </c>
      <c r="M434" s="83"/>
    </row>
    <row r="435" spans="1:13" x14ac:dyDescent="0.25">
      <c r="A435" s="27">
        <v>2021</v>
      </c>
      <c r="B435" s="28" t="s">
        <v>59</v>
      </c>
      <c r="C435" s="27" t="s">
        <v>372</v>
      </c>
      <c r="D435" s="29" t="s">
        <v>247</v>
      </c>
      <c r="E435" s="30">
        <v>44446</v>
      </c>
      <c r="F435" s="30">
        <v>44462</v>
      </c>
      <c r="G435" s="78" t="s">
        <v>54</v>
      </c>
      <c r="H435" s="27" t="s">
        <v>53</v>
      </c>
      <c r="I435" s="27" t="s">
        <v>1378</v>
      </c>
      <c r="J435" s="30">
        <v>45012</v>
      </c>
      <c r="K435" s="31">
        <v>24882.95</v>
      </c>
      <c r="L435" s="32">
        <v>23827.55</v>
      </c>
      <c r="M435" s="83"/>
    </row>
    <row r="436" spans="1:13" x14ac:dyDescent="0.25">
      <c r="A436" s="27">
        <v>2021</v>
      </c>
      <c r="B436" s="28" t="s">
        <v>14</v>
      </c>
      <c r="C436" s="27" t="s">
        <v>373</v>
      </c>
      <c r="D436" s="29" t="s">
        <v>247</v>
      </c>
      <c r="E436" s="30">
        <v>44446</v>
      </c>
      <c r="F436" s="30">
        <v>44462</v>
      </c>
      <c r="G436" s="78" t="s">
        <v>54</v>
      </c>
      <c r="H436" s="27" t="s">
        <v>53</v>
      </c>
      <c r="I436" s="27" t="s">
        <v>1378</v>
      </c>
      <c r="J436" s="30">
        <v>44614</v>
      </c>
      <c r="K436" s="31">
        <v>22444.11</v>
      </c>
      <c r="L436" s="32">
        <v>21556.51</v>
      </c>
      <c r="M436" s="83"/>
    </row>
    <row r="437" spans="1:13" x14ac:dyDescent="0.25">
      <c r="A437" s="27">
        <v>2021</v>
      </c>
      <c r="B437" s="28" t="s">
        <v>14</v>
      </c>
      <c r="C437" s="27" t="s">
        <v>374</v>
      </c>
      <c r="D437" s="29" t="s">
        <v>247</v>
      </c>
      <c r="E437" s="30">
        <v>44446</v>
      </c>
      <c r="F437" s="30">
        <v>44462</v>
      </c>
      <c r="G437" s="78" t="s">
        <v>54</v>
      </c>
      <c r="H437" s="27" t="s">
        <v>53</v>
      </c>
      <c r="I437" s="27" t="s">
        <v>1378</v>
      </c>
      <c r="J437" s="30">
        <v>44719</v>
      </c>
      <c r="K437" s="31">
        <v>15226.1</v>
      </c>
      <c r="L437" s="32">
        <v>14575.04</v>
      </c>
      <c r="M437" s="83"/>
    </row>
    <row r="438" spans="1:13" x14ac:dyDescent="0.25">
      <c r="A438" s="27">
        <v>2021</v>
      </c>
      <c r="B438" s="28" t="s">
        <v>14</v>
      </c>
      <c r="C438" s="27" t="s">
        <v>375</v>
      </c>
      <c r="D438" s="29" t="s">
        <v>247</v>
      </c>
      <c r="E438" s="30">
        <v>44446</v>
      </c>
      <c r="F438" s="30">
        <v>44462</v>
      </c>
      <c r="G438" s="78" t="s">
        <v>54</v>
      </c>
      <c r="H438" s="27" t="s">
        <v>53</v>
      </c>
      <c r="I438" s="27" t="s">
        <v>1378</v>
      </c>
      <c r="J438" s="30">
        <v>44656</v>
      </c>
      <c r="K438" s="31">
        <v>26176.49</v>
      </c>
      <c r="L438" s="32">
        <v>25199.78</v>
      </c>
      <c r="M438" s="83"/>
    </row>
    <row r="439" spans="1:13" x14ac:dyDescent="0.25">
      <c r="A439" s="27">
        <v>2021</v>
      </c>
      <c r="B439" s="28" t="s">
        <v>15</v>
      </c>
      <c r="C439" s="27" t="s">
        <v>376</v>
      </c>
      <c r="D439" s="29" t="s">
        <v>247</v>
      </c>
      <c r="E439" s="30">
        <v>44446</v>
      </c>
      <c r="F439" s="30">
        <v>44462</v>
      </c>
      <c r="G439" s="78" t="s">
        <v>54</v>
      </c>
      <c r="H439" s="27" t="s">
        <v>53</v>
      </c>
      <c r="I439" s="27" t="s">
        <v>1378</v>
      </c>
      <c r="J439" s="30">
        <v>44533</v>
      </c>
      <c r="K439" s="31">
        <v>16930.12</v>
      </c>
      <c r="L439" s="32">
        <v>16330.37</v>
      </c>
      <c r="M439" s="83"/>
    </row>
    <row r="440" spans="1:13" x14ac:dyDescent="0.25">
      <c r="A440" s="27">
        <v>2021</v>
      </c>
      <c r="B440" s="28" t="s">
        <v>14</v>
      </c>
      <c r="C440" s="27" t="s">
        <v>377</v>
      </c>
      <c r="D440" s="29" t="s">
        <v>247</v>
      </c>
      <c r="E440" s="30">
        <v>44446</v>
      </c>
      <c r="F440" s="30">
        <v>44463</v>
      </c>
      <c r="G440" s="78" t="s">
        <v>54</v>
      </c>
      <c r="H440" s="27" t="s">
        <v>53</v>
      </c>
      <c r="I440" s="27" t="s">
        <v>1378</v>
      </c>
      <c r="J440" s="30">
        <v>44533</v>
      </c>
      <c r="K440" s="31">
        <v>15951.99</v>
      </c>
      <c r="L440" s="32">
        <v>15338.88</v>
      </c>
      <c r="M440" s="83"/>
    </row>
    <row r="441" spans="1:13" x14ac:dyDescent="0.25">
      <c r="A441" s="27">
        <v>2021</v>
      </c>
      <c r="B441" s="28" t="s">
        <v>14</v>
      </c>
      <c r="C441" s="27" t="s">
        <v>378</v>
      </c>
      <c r="D441" s="29" t="s">
        <v>247</v>
      </c>
      <c r="E441" s="30">
        <v>44446</v>
      </c>
      <c r="F441" s="30">
        <v>44463</v>
      </c>
      <c r="G441" s="78" t="s">
        <v>54</v>
      </c>
      <c r="H441" s="27" t="s">
        <v>53</v>
      </c>
      <c r="I441" s="27" t="s">
        <v>1378</v>
      </c>
      <c r="J441" s="30">
        <v>44546</v>
      </c>
      <c r="K441" s="31">
        <v>10509.12</v>
      </c>
      <c r="L441" s="32">
        <v>9983.66</v>
      </c>
      <c r="M441" s="83"/>
    </row>
    <row r="442" spans="1:13" x14ac:dyDescent="0.25">
      <c r="A442" s="27">
        <v>2021</v>
      </c>
      <c r="B442" s="28" t="s">
        <v>14</v>
      </c>
      <c r="C442" s="27" t="s">
        <v>379</v>
      </c>
      <c r="D442" s="29" t="s">
        <v>247</v>
      </c>
      <c r="E442" s="30">
        <v>44446</v>
      </c>
      <c r="F442" s="30">
        <v>44463</v>
      </c>
      <c r="G442" s="78" t="s">
        <v>54</v>
      </c>
      <c r="H442" s="27" t="s">
        <v>53</v>
      </c>
      <c r="I442" s="27" t="s">
        <v>1378</v>
      </c>
      <c r="J442" s="30">
        <v>44566</v>
      </c>
      <c r="K442" s="31">
        <v>33275.599999999999</v>
      </c>
      <c r="L442" s="32">
        <v>31989.98</v>
      </c>
      <c r="M442" s="83"/>
    </row>
    <row r="443" spans="1:13" x14ac:dyDescent="0.25">
      <c r="A443" s="27">
        <v>2021</v>
      </c>
      <c r="B443" s="28" t="s">
        <v>47</v>
      </c>
      <c r="C443" s="27" t="s">
        <v>380</v>
      </c>
      <c r="D443" s="29" t="s">
        <v>247</v>
      </c>
      <c r="E443" s="30">
        <v>44446</v>
      </c>
      <c r="F443" s="30">
        <v>44466</v>
      </c>
      <c r="G443" s="78" t="s">
        <v>54</v>
      </c>
      <c r="H443" s="27" t="s">
        <v>53</v>
      </c>
      <c r="I443" s="27" t="s">
        <v>1378</v>
      </c>
      <c r="J443" s="30">
        <v>44628</v>
      </c>
      <c r="K443" s="31">
        <v>27703.239999999998</v>
      </c>
      <c r="L443" s="32">
        <v>26640.3</v>
      </c>
      <c r="M443" s="83"/>
    </row>
    <row r="444" spans="1:13" x14ac:dyDescent="0.25">
      <c r="A444" s="27">
        <v>2021</v>
      </c>
      <c r="B444" s="28" t="s">
        <v>59</v>
      </c>
      <c r="C444" s="27" t="s">
        <v>381</v>
      </c>
      <c r="D444" s="29" t="s">
        <v>247</v>
      </c>
      <c r="E444" s="30">
        <v>44446</v>
      </c>
      <c r="F444" s="30">
        <v>44466</v>
      </c>
      <c r="G444" s="78" t="s">
        <v>54</v>
      </c>
      <c r="H444" s="27" t="s">
        <v>53</v>
      </c>
      <c r="I444" s="27" t="s">
        <v>1378</v>
      </c>
      <c r="J444" s="30">
        <v>44566</v>
      </c>
      <c r="K444" s="31">
        <v>27474.489999999998</v>
      </c>
      <c r="L444" s="32">
        <v>26346.080000000002</v>
      </c>
      <c r="M444" s="83"/>
    </row>
    <row r="445" spans="1:13" x14ac:dyDescent="0.25">
      <c r="A445" s="27">
        <v>2021</v>
      </c>
      <c r="B445" s="28" t="s">
        <v>76</v>
      </c>
      <c r="C445" s="27" t="s">
        <v>382</v>
      </c>
      <c r="D445" s="29" t="s">
        <v>247</v>
      </c>
      <c r="E445" s="30">
        <v>44457</v>
      </c>
      <c r="F445" s="30">
        <v>44466</v>
      </c>
      <c r="G445" s="78" t="s">
        <v>54</v>
      </c>
      <c r="H445" s="27" t="s">
        <v>53</v>
      </c>
      <c r="I445" s="27" t="s">
        <v>1385</v>
      </c>
      <c r="J445" s="30"/>
      <c r="K445" s="31" t="s">
        <v>462</v>
      </c>
      <c r="L445" s="32"/>
      <c r="M445" s="83"/>
    </row>
    <row r="446" spans="1:13" x14ac:dyDescent="0.25">
      <c r="A446" s="27">
        <v>2021</v>
      </c>
      <c r="B446" s="28" t="s">
        <v>27</v>
      </c>
      <c r="C446" s="27" t="s">
        <v>383</v>
      </c>
      <c r="D446" s="29" t="s">
        <v>247</v>
      </c>
      <c r="E446" s="30">
        <v>44287</v>
      </c>
      <c r="F446" s="30">
        <v>44468</v>
      </c>
      <c r="G446" s="78" t="s">
        <v>494</v>
      </c>
      <c r="H446" s="27" t="s">
        <v>53</v>
      </c>
      <c r="I446" s="27" t="s">
        <v>153</v>
      </c>
      <c r="J446" s="30"/>
      <c r="K446" s="31" t="s">
        <v>462</v>
      </c>
      <c r="L446" s="32"/>
      <c r="M446" s="83"/>
    </row>
    <row r="447" spans="1:13" x14ac:dyDescent="0.25">
      <c r="A447" s="27">
        <v>2021</v>
      </c>
      <c r="B447" s="28" t="s">
        <v>21</v>
      </c>
      <c r="C447" s="27" t="s">
        <v>384</v>
      </c>
      <c r="D447" s="29" t="s">
        <v>247</v>
      </c>
      <c r="E447" s="30">
        <v>44446</v>
      </c>
      <c r="F447" s="30">
        <v>44468</v>
      </c>
      <c r="G447" s="78" t="s">
        <v>62</v>
      </c>
      <c r="H447" s="27" t="s">
        <v>53</v>
      </c>
      <c r="I447" s="27" t="s">
        <v>1378</v>
      </c>
      <c r="J447" s="30">
        <v>44546</v>
      </c>
      <c r="K447" s="31">
        <v>105511.26999999999</v>
      </c>
      <c r="L447" s="32">
        <v>101260.8</v>
      </c>
      <c r="M447" s="83"/>
    </row>
    <row r="448" spans="1:13" x14ac:dyDescent="0.25">
      <c r="A448" s="27">
        <v>2021</v>
      </c>
      <c r="B448" s="28" t="s">
        <v>46</v>
      </c>
      <c r="C448" s="27" t="s">
        <v>385</v>
      </c>
      <c r="D448" s="29" t="s">
        <v>247</v>
      </c>
      <c r="E448" s="30">
        <v>44431</v>
      </c>
      <c r="F448" s="30">
        <v>44468</v>
      </c>
      <c r="G448" s="78" t="s">
        <v>1376</v>
      </c>
      <c r="H448" s="27" t="s">
        <v>53</v>
      </c>
      <c r="I448" s="27" t="s">
        <v>1378</v>
      </c>
      <c r="J448" s="30">
        <v>44656</v>
      </c>
      <c r="K448" s="31">
        <v>24969.77</v>
      </c>
      <c r="L448" s="32">
        <v>23864.12</v>
      </c>
      <c r="M448" s="83"/>
    </row>
    <row r="449" spans="1:13" x14ac:dyDescent="0.25">
      <c r="A449" s="27">
        <v>2021</v>
      </c>
      <c r="B449" s="28" t="s">
        <v>14</v>
      </c>
      <c r="C449" s="27" t="s">
        <v>386</v>
      </c>
      <c r="D449" s="29" t="s">
        <v>247</v>
      </c>
      <c r="E449" s="30">
        <v>44446</v>
      </c>
      <c r="F449" s="30">
        <v>44468</v>
      </c>
      <c r="G449" s="78" t="s">
        <v>54</v>
      </c>
      <c r="H449" s="27" t="s">
        <v>53</v>
      </c>
      <c r="I449" s="27" t="s">
        <v>1378</v>
      </c>
      <c r="J449" s="30">
        <v>44628</v>
      </c>
      <c r="K449" s="31">
        <v>4696.7299999999996</v>
      </c>
      <c r="L449" s="32">
        <v>4538.07</v>
      </c>
      <c r="M449" s="83"/>
    </row>
    <row r="450" spans="1:13" x14ac:dyDescent="0.25">
      <c r="A450" s="27">
        <v>2021</v>
      </c>
      <c r="B450" s="28" t="s">
        <v>59</v>
      </c>
      <c r="C450" s="27" t="s">
        <v>387</v>
      </c>
      <c r="D450" s="29" t="s">
        <v>247</v>
      </c>
      <c r="E450" s="30">
        <v>44446</v>
      </c>
      <c r="F450" s="30">
        <v>44468</v>
      </c>
      <c r="G450" s="78" t="s">
        <v>54</v>
      </c>
      <c r="H450" s="27" t="s">
        <v>53</v>
      </c>
      <c r="I450" s="27" t="s">
        <v>1378</v>
      </c>
      <c r="J450" s="30">
        <v>44572</v>
      </c>
      <c r="K450" s="31">
        <v>15630.68</v>
      </c>
      <c r="L450" s="32">
        <v>15028.87</v>
      </c>
      <c r="M450" s="83"/>
    </row>
    <row r="451" spans="1:13" x14ac:dyDescent="0.25">
      <c r="A451" s="27">
        <v>2021</v>
      </c>
      <c r="B451" s="28" t="s">
        <v>59</v>
      </c>
      <c r="C451" s="27" t="s">
        <v>388</v>
      </c>
      <c r="D451" s="29" t="s">
        <v>247</v>
      </c>
      <c r="E451" s="30">
        <v>44383</v>
      </c>
      <c r="F451" s="30">
        <v>44468</v>
      </c>
      <c r="G451" s="78" t="s">
        <v>62</v>
      </c>
      <c r="H451" s="27" t="s">
        <v>53</v>
      </c>
      <c r="I451" s="27" t="s">
        <v>1378</v>
      </c>
      <c r="J451" s="30">
        <v>44588</v>
      </c>
      <c r="K451" s="31">
        <v>49550.42</v>
      </c>
      <c r="L451" s="32">
        <v>47873.41</v>
      </c>
      <c r="M451" s="83"/>
    </row>
    <row r="452" spans="1:13" x14ac:dyDescent="0.25">
      <c r="A452" s="27">
        <v>2021</v>
      </c>
      <c r="B452" s="28" t="s">
        <v>14</v>
      </c>
      <c r="C452" s="27" t="s">
        <v>389</v>
      </c>
      <c r="D452" s="29" t="s">
        <v>247</v>
      </c>
      <c r="E452" s="30">
        <v>44446</v>
      </c>
      <c r="F452" s="30">
        <v>44468</v>
      </c>
      <c r="G452" s="78" t="s">
        <v>54</v>
      </c>
      <c r="H452" s="27" t="s">
        <v>53</v>
      </c>
      <c r="I452" s="27" t="s">
        <v>1378</v>
      </c>
      <c r="J452" s="30">
        <v>44553</v>
      </c>
      <c r="K452" s="31">
        <v>11126</v>
      </c>
      <c r="L452" s="32">
        <v>10683.92</v>
      </c>
      <c r="M452" s="1"/>
    </row>
    <row r="453" spans="1:13" x14ac:dyDescent="0.25">
      <c r="A453" s="27">
        <v>2021</v>
      </c>
      <c r="B453" s="28" t="s">
        <v>60</v>
      </c>
      <c r="C453" s="27" t="s">
        <v>390</v>
      </c>
      <c r="D453" s="29" t="s">
        <v>247</v>
      </c>
      <c r="E453" s="30">
        <v>44466</v>
      </c>
      <c r="F453" s="30">
        <v>44469</v>
      </c>
      <c r="G453" s="78" t="s">
        <v>1384</v>
      </c>
      <c r="H453" s="27" t="s">
        <v>53</v>
      </c>
      <c r="I453" s="27" t="s">
        <v>153</v>
      </c>
      <c r="J453" s="30"/>
      <c r="K453" s="31" t="s">
        <v>462</v>
      </c>
      <c r="L453" s="32"/>
      <c r="M453" s="83"/>
    </row>
    <row r="454" spans="1:13" x14ac:dyDescent="0.25">
      <c r="A454" s="27">
        <v>2021</v>
      </c>
      <c r="B454" s="28" t="s">
        <v>14</v>
      </c>
      <c r="C454" s="27" t="s">
        <v>391</v>
      </c>
      <c r="D454" s="29" t="s">
        <v>247</v>
      </c>
      <c r="E454" s="30">
        <v>44446</v>
      </c>
      <c r="F454" s="30">
        <v>44469</v>
      </c>
      <c r="G454" s="78" t="s">
        <v>54</v>
      </c>
      <c r="H454" s="27" t="s">
        <v>53</v>
      </c>
      <c r="I454" s="27" t="s">
        <v>1378</v>
      </c>
      <c r="J454" s="30">
        <v>44572</v>
      </c>
      <c r="K454" s="31">
        <v>36946.1</v>
      </c>
      <c r="L454" s="32">
        <v>35490.36</v>
      </c>
      <c r="M454" s="83"/>
    </row>
    <row r="455" spans="1:13" x14ac:dyDescent="0.25">
      <c r="A455" s="27">
        <v>2021</v>
      </c>
      <c r="B455" s="28" t="s">
        <v>14</v>
      </c>
      <c r="C455" s="27" t="s">
        <v>392</v>
      </c>
      <c r="D455" s="29" t="s">
        <v>247</v>
      </c>
      <c r="E455" s="30">
        <v>44446</v>
      </c>
      <c r="F455" s="30">
        <v>44469</v>
      </c>
      <c r="G455" s="78" t="s">
        <v>54</v>
      </c>
      <c r="H455" s="27" t="s">
        <v>53</v>
      </c>
      <c r="I455" s="27" t="s">
        <v>1385</v>
      </c>
      <c r="J455" s="30"/>
      <c r="K455" s="31">
        <v>0</v>
      </c>
      <c r="L455" s="32"/>
      <c r="M455" s="83"/>
    </row>
    <row r="456" spans="1:13" x14ac:dyDescent="0.25">
      <c r="A456" s="27">
        <v>2021</v>
      </c>
      <c r="B456" s="28" t="s">
        <v>14</v>
      </c>
      <c r="C456" s="27" t="s">
        <v>393</v>
      </c>
      <c r="D456" s="29" t="s">
        <v>247</v>
      </c>
      <c r="E456" s="30">
        <v>44446</v>
      </c>
      <c r="F456" s="30">
        <v>44470</v>
      </c>
      <c r="G456" s="78" t="s">
        <v>54</v>
      </c>
      <c r="H456" s="27" t="s">
        <v>53</v>
      </c>
      <c r="I456" s="27" t="s">
        <v>1378</v>
      </c>
      <c r="J456" s="30">
        <v>44628</v>
      </c>
      <c r="K456" s="31">
        <v>33984.199999999997</v>
      </c>
      <c r="L456" s="32">
        <v>32628.5</v>
      </c>
      <c r="M456" s="83"/>
    </row>
    <row r="457" spans="1:13" x14ac:dyDescent="0.25">
      <c r="A457" s="27">
        <v>2021</v>
      </c>
      <c r="B457" s="28" t="s">
        <v>59</v>
      </c>
      <c r="C457" s="27" t="s">
        <v>394</v>
      </c>
      <c r="D457" s="29" t="s">
        <v>247</v>
      </c>
      <c r="E457" s="30">
        <v>44445</v>
      </c>
      <c r="F457" s="30">
        <v>44473</v>
      </c>
      <c r="G457" s="78" t="s">
        <v>62</v>
      </c>
      <c r="H457" s="27" t="s">
        <v>53</v>
      </c>
      <c r="I457" s="27" t="s">
        <v>1378</v>
      </c>
      <c r="J457" s="30">
        <v>44588</v>
      </c>
      <c r="K457" s="31">
        <v>7024.57</v>
      </c>
      <c r="L457" s="32">
        <v>6750.37</v>
      </c>
      <c r="M457" s="83"/>
    </row>
    <row r="458" spans="1:13" x14ac:dyDescent="0.25">
      <c r="A458" s="27">
        <v>2021</v>
      </c>
      <c r="B458" s="28" t="s">
        <v>59</v>
      </c>
      <c r="C458" s="27" t="s">
        <v>395</v>
      </c>
      <c r="D458" s="29" t="s">
        <v>247</v>
      </c>
      <c r="E458" s="30">
        <v>44445</v>
      </c>
      <c r="F458" s="30">
        <v>44474</v>
      </c>
      <c r="G458" s="78" t="s">
        <v>62</v>
      </c>
      <c r="H458" s="27" t="s">
        <v>53</v>
      </c>
      <c r="I458" s="27" t="s">
        <v>1378</v>
      </c>
      <c r="J458" s="30">
        <v>44533</v>
      </c>
      <c r="K458" s="31">
        <v>23054</v>
      </c>
      <c r="L458" s="32">
        <v>22190.78</v>
      </c>
      <c r="M458" s="83"/>
    </row>
    <row r="459" spans="1:13" x14ac:dyDescent="0.25">
      <c r="A459" s="27">
        <v>2021</v>
      </c>
      <c r="B459" s="28" t="s">
        <v>40</v>
      </c>
      <c r="C459" s="27" t="s">
        <v>396</v>
      </c>
      <c r="D459" s="29" t="s">
        <v>247</v>
      </c>
      <c r="E459" s="30">
        <v>44446</v>
      </c>
      <c r="F459" s="30">
        <v>44475</v>
      </c>
      <c r="G459" s="78" t="s">
        <v>54</v>
      </c>
      <c r="H459" s="27" t="s">
        <v>53</v>
      </c>
      <c r="I459" s="27" t="s">
        <v>1378</v>
      </c>
      <c r="J459" s="30">
        <v>44656</v>
      </c>
      <c r="K459" s="31">
        <v>36754.04</v>
      </c>
      <c r="L459" s="32">
        <v>35258.1</v>
      </c>
      <c r="M459" s="83"/>
    </row>
    <row r="460" spans="1:13" x14ac:dyDescent="0.25">
      <c r="A460" s="27">
        <v>2021</v>
      </c>
      <c r="B460" s="28" t="s">
        <v>14</v>
      </c>
      <c r="C460" s="27" t="s">
        <v>397</v>
      </c>
      <c r="D460" s="29" t="s">
        <v>247</v>
      </c>
      <c r="E460" s="30">
        <v>44446</v>
      </c>
      <c r="F460" s="30">
        <v>44477</v>
      </c>
      <c r="G460" s="78" t="s">
        <v>54</v>
      </c>
      <c r="H460" s="27" t="s">
        <v>53</v>
      </c>
      <c r="I460" s="27" t="s">
        <v>1378</v>
      </c>
      <c r="J460" s="30">
        <v>44566</v>
      </c>
      <c r="K460" s="31">
        <v>8496.49</v>
      </c>
      <c r="L460" s="32">
        <v>8173.85</v>
      </c>
      <c r="M460" s="83"/>
    </row>
    <row r="461" spans="1:13" x14ac:dyDescent="0.25">
      <c r="A461" s="27">
        <v>2021</v>
      </c>
      <c r="B461" s="28" t="s">
        <v>60</v>
      </c>
      <c r="C461" s="27" t="s">
        <v>398</v>
      </c>
      <c r="D461" s="29" t="s">
        <v>247</v>
      </c>
      <c r="E461" s="30">
        <v>44470</v>
      </c>
      <c r="F461" s="30">
        <v>44478</v>
      </c>
      <c r="G461" s="78" t="s">
        <v>62</v>
      </c>
      <c r="H461" s="27" t="s">
        <v>53</v>
      </c>
      <c r="I461" s="27" t="s">
        <v>1378</v>
      </c>
      <c r="J461" s="30">
        <v>44533</v>
      </c>
      <c r="K461" s="31">
        <v>16707.88</v>
      </c>
      <c r="L461" s="32">
        <v>16075.81</v>
      </c>
      <c r="M461" s="83"/>
    </row>
    <row r="462" spans="1:13" x14ac:dyDescent="0.25">
      <c r="A462" s="27">
        <v>2021</v>
      </c>
      <c r="B462" s="28" t="s">
        <v>47</v>
      </c>
      <c r="C462" s="27" t="s">
        <v>399</v>
      </c>
      <c r="D462" s="29" t="s">
        <v>247</v>
      </c>
      <c r="E462" s="30">
        <v>44446</v>
      </c>
      <c r="F462" s="30">
        <v>44480</v>
      </c>
      <c r="G462" s="78" t="s">
        <v>54</v>
      </c>
      <c r="H462" s="27" t="s">
        <v>53</v>
      </c>
      <c r="I462" s="27" t="s">
        <v>1378</v>
      </c>
      <c r="J462" s="30">
        <v>44566</v>
      </c>
      <c r="K462" s="31">
        <v>38115.72</v>
      </c>
      <c r="L462" s="32">
        <v>36486.620000000003</v>
      </c>
      <c r="M462" s="83"/>
    </row>
    <row r="463" spans="1:13" x14ac:dyDescent="0.25">
      <c r="A463" s="27">
        <v>2021</v>
      </c>
      <c r="B463" s="28" t="s">
        <v>47</v>
      </c>
      <c r="C463" s="27" t="s">
        <v>400</v>
      </c>
      <c r="D463" s="29" t="s">
        <v>247</v>
      </c>
      <c r="E463" s="30">
        <v>44477</v>
      </c>
      <c r="F463" s="30">
        <v>44480</v>
      </c>
      <c r="G463" s="78" t="s">
        <v>62</v>
      </c>
      <c r="H463" s="27" t="s">
        <v>53</v>
      </c>
      <c r="I463" s="27" t="s">
        <v>1378</v>
      </c>
      <c r="J463" s="30">
        <v>44533</v>
      </c>
      <c r="K463" s="31">
        <v>19989.59</v>
      </c>
      <c r="L463" s="32">
        <v>19182.64</v>
      </c>
      <c r="M463" s="83"/>
    </row>
    <row r="464" spans="1:13" x14ac:dyDescent="0.25">
      <c r="A464" s="27">
        <v>2021</v>
      </c>
      <c r="B464" s="28" t="s">
        <v>16</v>
      </c>
      <c r="C464" s="27" t="s">
        <v>401</v>
      </c>
      <c r="D464" s="29" t="s">
        <v>247</v>
      </c>
      <c r="E464" s="30">
        <v>44474</v>
      </c>
      <c r="F464" s="30">
        <v>44481</v>
      </c>
      <c r="G464" s="78" t="s">
        <v>54</v>
      </c>
      <c r="H464" s="27" t="s">
        <v>53</v>
      </c>
      <c r="I464" s="27" t="s">
        <v>1378</v>
      </c>
      <c r="J464" s="30">
        <v>44546</v>
      </c>
      <c r="K464" s="31">
        <v>60620.05</v>
      </c>
      <c r="L464" s="32">
        <v>58041.53</v>
      </c>
      <c r="M464" s="83"/>
    </row>
    <row r="465" spans="1:13" x14ac:dyDescent="0.25">
      <c r="A465" s="27">
        <v>2021</v>
      </c>
      <c r="B465" s="28" t="s">
        <v>25</v>
      </c>
      <c r="C465" s="27" t="s">
        <v>402</v>
      </c>
      <c r="D465" s="29" t="s">
        <v>247</v>
      </c>
      <c r="E465" s="30">
        <v>44481</v>
      </c>
      <c r="F465" s="30">
        <v>44483</v>
      </c>
      <c r="G465" s="78" t="s">
        <v>1376</v>
      </c>
      <c r="H465" s="27" t="s">
        <v>53</v>
      </c>
      <c r="I465" s="27" t="s">
        <v>1378</v>
      </c>
      <c r="J465" s="30">
        <v>44579</v>
      </c>
      <c r="K465" s="31">
        <v>64039.17</v>
      </c>
      <c r="L465" s="32">
        <v>61381.24</v>
      </c>
      <c r="M465" s="83"/>
    </row>
    <row r="466" spans="1:13" x14ac:dyDescent="0.25">
      <c r="A466" s="27">
        <v>2021</v>
      </c>
      <c r="B466" s="28" t="s">
        <v>15</v>
      </c>
      <c r="C466" s="27" t="s">
        <v>403</v>
      </c>
      <c r="D466" s="29" t="s">
        <v>247</v>
      </c>
      <c r="E466" s="30">
        <v>44446</v>
      </c>
      <c r="F466" s="30">
        <v>44483</v>
      </c>
      <c r="G466" s="78" t="s">
        <v>54</v>
      </c>
      <c r="H466" s="27" t="s">
        <v>53</v>
      </c>
      <c r="I466" s="27" t="s">
        <v>1378</v>
      </c>
      <c r="J466" s="30">
        <v>44545</v>
      </c>
      <c r="K466" s="31">
        <v>20116.990000000002</v>
      </c>
      <c r="L466" s="32">
        <v>19133.240000000002</v>
      </c>
      <c r="M466" s="83"/>
    </row>
    <row r="467" spans="1:13" x14ac:dyDescent="0.25">
      <c r="A467" s="27">
        <v>2021</v>
      </c>
      <c r="B467" s="28" t="s">
        <v>30</v>
      </c>
      <c r="C467" s="27" t="s">
        <v>404</v>
      </c>
      <c r="D467" s="29" t="s">
        <v>247</v>
      </c>
      <c r="E467" s="30">
        <v>44484</v>
      </c>
      <c r="F467" s="30">
        <v>44487</v>
      </c>
      <c r="G467" s="78" t="s">
        <v>1384</v>
      </c>
      <c r="H467" s="27" t="s">
        <v>53</v>
      </c>
      <c r="I467" s="27" t="s">
        <v>1378</v>
      </c>
      <c r="J467" s="30">
        <v>44566</v>
      </c>
      <c r="K467" s="31">
        <v>19895.39</v>
      </c>
      <c r="L467" s="32">
        <v>19152.02</v>
      </c>
      <c r="M467" s="83"/>
    </row>
    <row r="468" spans="1:13" x14ac:dyDescent="0.25">
      <c r="A468" s="27">
        <v>2021</v>
      </c>
      <c r="B468" s="28" t="s">
        <v>59</v>
      </c>
      <c r="C468" s="27" t="s">
        <v>405</v>
      </c>
      <c r="D468" s="29" t="s">
        <v>247</v>
      </c>
      <c r="E468" s="30">
        <v>44446</v>
      </c>
      <c r="F468" s="30">
        <v>44487</v>
      </c>
      <c r="G468" s="78" t="s">
        <v>54</v>
      </c>
      <c r="H468" s="27" t="s">
        <v>53</v>
      </c>
      <c r="I468" s="27" t="s">
        <v>1378</v>
      </c>
      <c r="J468" s="30">
        <v>44572</v>
      </c>
      <c r="K468" s="31">
        <v>16553.830000000002</v>
      </c>
      <c r="L468" s="32">
        <v>15956.91</v>
      </c>
      <c r="M468" s="83"/>
    </row>
    <row r="469" spans="1:13" x14ac:dyDescent="0.25">
      <c r="A469" s="27">
        <v>2021</v>
      </c>
      <c r="B469" s="28" t="s">
        <v>14</v>
      </c>
      <c r="C469" s="27" t="s">
        <v>406</v>
      </c>
      <c r="D469" s="29" t="s">
        <v>247</v>
      </c>
      <c r="E469" s="30">
        <v>44446</v>
      </c>
      <c r="F469" s="30">
        <v>44487</v>
      </c>
      <c r="G469" s="78" t="s">
        <v>54</v>
      </c>
      <c r="H469" s="27" t="s">
        <v>53</v>
      </c>
      <c r="I469" s="27" t="s">
        <v>1378</v>
      </c>
      <c r="J469" s="30">
        <v>44566</v>
      </c>
      <c r="K469" s="31">
        <v>7488.0199999999995</v>
      </c>
      <c r="L469" s="32">
        <v>7177.47</v>
      </c>
      <c r="M469" s="83"/>
    </row>
    <row r="470" spans="1:13" x14ac:dyDescent="0.25">
      <c r="A470" s="27">
        <v>2021</v>
      </c>
      <c r="B470" s="28" t="s">
        <v>15</v>
      </c>
      <c r="C470" s="27" t="s">
        <v>407</v>
      </c>
      <c r="D470" s="29" t="s">
        <v>247</v>
      </c>
      <c r="E470" s="30">
        <v>44446</v>
      </c>
      <c r="F470" s="30">
        <v>44487</v>
      </c>
      <c r="G470" s="78" t="s">
        <v>54</v>
      </c>
      <c r="H470" s="27" t="s">
        <v>53</v>
      </c>
      <c r="I470" s="27" t="s">
        <v>1378</v>
      </c>
      <c r="J470" s="30">
        <v>44572</v>
      </c>
      <c r="K470" s="31">
        <v>27443.420000000002</v>
      </c>
      <c r="L470" s="32">
        <v>26246.2</v>
      </c>
      <c r="M470" s="83"/>
    </row>
    <row r="471" spans="1:13" x14ac:dyDescent="0.25">
      <c r="A471" s="27">
        <v>2021</v>
      </c>
      <c r="B471" s="28" t="s">
        <v>14</v>
      </c>
      <c r="C471" s="27" t="s">
        <v>408</v>
      </c>
      <c r="D471" s="29" t="s">
        <v>247</v>
      </c>
      <c r="E471" s="30">
        <v>44446</v>
      </c>
      <c r="F471" s="30">
        <v>44487</v>
      </c>
      <c r="G471" s="78" t="s">
        <v>54</v>
      </c>
      <c r="H471" s="27" t="s">
        <v>53</v>
      </c>
      <c r="I471" s="27" t="s">
        <v>1378</v>
      </c>
      <c r="J471" s="30">
        <v>44588</v>
      </c>
      <c r="K471" s="31">
        <v>10193.89</v>
      </c>
      <c r="L471" s="32">
        <v>9870.16</v>
      </c>
      <c r="M471" s="83"/>
    </row>
    <row r="472" spans="1:13" x14ac:dyDescent="0.25">
      <c r="A472" s="27">
        <v>2021</v>
      </c>
      <c r="B472" s="28" t="s">
        <v>13</v>
      </c>
      <c r="C472" s="27" t="s">
        <v>409</v>
      </c>
      <c r="D472" s="29" t="s">
        <v>247</v>
      </c>
      <c r="E472" s="30">
        <v>44483</v>
      </c>
      <c r="F472" s="30">
        <v>44488</v>
      </c>
      <c r="G472" s="78" t="s">
        <v>62</v>
      </c>
      <c r="H472" s="27" t="s">
        <v>53</v>
      </c>
      <c r="I472" s="27" t="s">
        <v>1378</v>
      </c>
      <c r="J472" s="30">
        <v>44553</v>
      </c>
      <c r="K472" s="31">
        <v>45441.21</v>
      </c>
      <c r="L472" s="32">
        <v>43659.85</v>
      </c>
      <c r="M472" s="83"/>
    </row>
    <row r="473" spans="1:13" x14ac:dyDescent="0.25">
      <c r="A473" s="27">
        <v>2021</v>
      </c>
      <c r="B473" s="28" t="s">
        <v>13</v>
      </c>
      <c r="C473" s="27" t="s">
        <v>410</v>
      </c>
      <c r="D473" s="29" t="s">
        <v>247</v>
      </c>
      <c r="E473" s="30">
        <v>44483</v>
      </c>
      <c r="F473" s="30">
        <v>44488</v>
      </c>
      <c r="G473" s="78" t="s">
        <v>62</v>
      </c>
      <c r="H473" s="27" t="s">
        <v>53</v>
      </c>
      <c r="I473" s="27" t="s">
        <v>1378</v>
      </c>
      <c r="J473" s="30">
        <v>44553</v>
      </c>
      <c r="K473" s="31">
        <v>36617.620000000003</v>
      </c>
      <c r="L473" s="32">
        <v>35102.230000000003</v>
      </c>
      <c r="M473" s="83"/>
    </row>
    <row r="474" spans="1:13" x14ac:dyDescent="0.25">
      <c r="A474" s="27">
        <v>2021</v>
      </c>
      <c r="B474" s="28" t="s">
        <v>13</v>
      </c>
      <c r="C474" s="27" t="s">
        <v>411</v>
      </c>
      <c r="D474" s="29" t="s">
        <v>247</v>
      </c>
      <c r="E474" s="30">
        <v>44482</v>
      </c>
      <c r="F474" s="30">
        <v>44494</v>
      </c>
      <c r="G474" s="78" t="s">
        <v>62</v>
      </c>
      <c r="H474" s="27" t="s">
        <v>53</v>
      </c>
      <c r="I474" s="27" t="s">
        <v>1378</v>
      </c>
      <c r="J474" s="30">
        <v>44553</v>
      </c>
      <c r="K474" s="31">
        <v>43479.75</v>
      </c>
      <c r="L474" s="32">
        <v>41883.49</v>
      </c>
      <c r="M474" s="83"/>
    </row>
    <row r="475" spans="1:13" x14ac:dyDescent="0.25">
      <c r="A475" s="27">
        <v>2021</v>
      </c>
      <c r="B475" s="28" t="s">
        <v>33</v>
      </c>
      <c r="C475" s="27" t="s">
        <v>412</v>
      </c>
      <c r="D475" s="29" t="s">
        <v>247</v>
      </c>
      <c r="E475" s="30">
        <v>44437</v>
      </c>
      <c r="F475" s="30">
        <v>44494</v>
      </c>
      <c r="G475" s="78" t="s">
        <v>491</v>
      </c>
      <c r="H475" s="27" t="s">
        <v>53</v>
      </c>
      <c r="I475" s="27" t="s">
        <v>1378</v>
      </c>
      <c r="J475" s="30">
        <v>44588</v>
      </c>
      <c r="K475" s="31">
        <v>25363.03</v>
      </c>
      <c r="L475" s="32">
        <v>24319.17</v>
      </c>
      <c r="M475" s="83"/>
    </row>
    <row r="476" spans="1:13" x14ac:dyDescent="0.25">
      <c r="A476" s="27">
        <v>2021</v>
      </c>
      <c r="B476" s="28" t="s">
        <v>14</v>
      </c>
      <c r="C476" s="27" t="s">
        <v>413</v>
      </c>
      <c r="D476" s="29" t="s">
        <v>247</v>
      </c>
      <c r="E476" s="30">
        <v>44446</v>
      </c>
      <c r="F476" s="30">
        <v>44495</v>
      </c>
      <c r="G476" s="78" t="s">
        <v>54</v>
      </c>
      <c r="H476" s="27" t="s">
        <v>53</v>
      </c>
      <c r="I476" s="27" t="s">
        <v>1378</v>
      </c>
      <c r="J476" s="30">
        <v>44613</v>
      </c>
      <c r="K476" s="31">
        <v>19213.689999999999</v>
      </c>
      <c r="L476" s="32">
        <v>18390.53</v>
      </c>
      <c r="M476" s="83"/>
    </row>
    <row r="477" spans="1:13" x14ac:dyDescent="0.25">
      <c r="A477" s="27">
        <v>2021</v>
      </c>
      <c r="B477" s="28" t="s">
        <v>21</v>
      </c>
      <c r="C477" s="27" t="s">
        <v>414</v>
      </c>
      <c r="D477" s="29" t="s">
        <v>247</v>
      </c>
      <c r="E477" s="30">
        <v>44379</v>
      </c>
      <c r="F477" s="30">
        <v>44496</v>
      </c>
      <c r="G477" s="78" t="s">
        <v>491</v>
      </c>
      <c r="H477" s="27" t="s">
        <v>53</v>
      </c>
      <c r="I477" s="27" t="s">
        <v>1378</v>
      </c>
      <c r="J477" s="30">
        <v>44566</v>
      </c>
      <c r="K477" s="31">
        <v>5124.54</v>
      </c>
      <c r="L477" s="32">
        <v>4878.6899999999996</v>
      </c>
      <c r="M477" s="83"/>
    </row>
    <row r="478" spans="1:13" x14ac:dyDescent="0.25">
      <c r="A478" s="27">
        <v>2021</v>
      </c>
      <c r="B478" s="28" t="s">
        <v>21</v>
      </c>
      <c r="C478" s="27" t="s">
        <v>415</v>
      </c>
      <c r="D478" s="29" t="s">
        <v>247</v>
      </c>
      <c r="E478" s="30">
        <v>44470</v>
      </c>
      <c r="F478" s="30">
        <v>44224</v>
      </c>
      <c r="G478" s="78" t="s">
        <v>62</v>
      </c>
      <c r="H478" s="27" t="s">
        <v>53</v>
      </c>
      <c r="I478" s="27" t="s">
        <v>1378</v>
      </c>
      <c r="J478" s="30">
        <v>44628</v>
      </c>
      <c r="K478" s="31">
        <v>21199.55</v>
      </c>
      <c r="L478" s="32">
        <v>20236.32</v>
      </c>
      <c r="M478" s="83"/>
    </row>
    <row r="479" spans="1:13" x14ac:dyDescent="0.25">
      <c r="A479" s="27">
        <v>2021</v>
      </c>
      <c r="B479" s="28" t="s">
        <v>14</v>
      </c>
      <c r="C479" s="27" t="s">
        <v>418</v>
      </c>
      <c r="D479" s="29" t="s">
        <v>247</v>
      </c>
      <c r="E479" s="30">
        <v>44446</v>
      </c>
      <c r="F479" s="30">
        <v>44504</v>
      </c>
      <c r="G479" s="78" t="s">
        <v>54</v>
      </c>
      <c r="H479" s="27" t="s">
        <v>53</v>
      </c>
      <c r="I479" s="27" t="s">
        <v>1378</v>
      </c>
      <c r="J479" s="30">
        <v>44613</v>
      </c>
      <c r="K479" s="31">
        <v>10593.57</v>
      </c>
      <c r="L479" s="32">
        <v>10221.709999999999</v>
      </c>
      <c r="M479" s="83"/>
    </row>
    <row r="480" spans="1:13" x14ac:dyDescent="0.25">
      <c r="A480" s="27">
        <v>2021</v>
      </c>
      <c r="B480" s="28" t="s">
        <v>47</v>
      </c>
      <c r="C480" s="27" t="s">
        <v>419</v>
      </c>
      <c r="D480" s="29" t="s">
        <v>247</v>
      </c>
      <c r="E480" s="30">
        <v>44477</v>
      </c>
      <c r="F480" s="30">
        <v>44504</v>
      </c>
      <c r="G480" s="78" t="s">
        <v>62</v>
      </c>
      <c r="H480" s="27" t="s">
        <v>53</v>
      </c>
      <c r="I480" s="27" t="s">
        <v>1378</v>
      </c>
      <c r="J480" s="30">
        <v>44579</v>
      </c>
      <c r="K480" s="31">
        <v>32438.370000000003</v>
      </c>
      <c r="L480" s="32">
        <v>31153.51</v>
      </c>
      <c r="M480" s="83"/>
    </row>
    <row r="481" spans="1:13" x14ac:dyDescent="0.25">
      <c r="A481" s="27">
        <v>2021</v>
      </c>
      <c r="B481" s="28" t="s">
        <v>14</v>
      </c>
      <c r="C481" s="27" t="s">
        <v>420</v>
      </c>
      <c r="D481" s="29" t="s">
        <v>247</v>
      </c>
      <c r="E481" s="30">
        <v>44446</v>
      </c>
      <c r="F481" s="30">
        <v>44508</v>
      </c>
      <c r="G481" s="78" t="s">
        <v>54</v>
      </c>
      <c r="H481" s="27" t="s">
        <v>53</v>
      </c>
      <c r="I481" s="27" t="s">
        <v>1378</v>
      </c>
      <c r="J481" s="30">
        <v>44725</v>
      </c>
      <c r="K481" s="31">
        <v>19139.010000000002</v>
      </c>
      <c r="L481" s="32">
        <v>18242.09</v>
      </c>
      <c r="M481" s="83"/>
    </row>
    <row r="482" spans="1:13" x14ac:dyDescent="0.25">
      <c r="A482" s="27">
        <v>2021</v>
      </c>
      <c r="B482" s="28" t="s">
        <v>15</v>
      </c>
      <c r="C482" s="27" t="s">
        <v>421</v>
      </c>
      <c r="D482" s="29" t="s">
        <v>247</v>
      </c>
      <c r="E482" s="30">
        <v>44446</v>
      </c>
      <c r="F482" s="30">
        <v>44510</v>
      </c>
      <c r="G482" s="78" t="s">
        <v>54</v>
      </c>
      <c r="H482" s="27" t="s">
        <v>53</v>
      </c>
      <c r="I482" s="27" t="s">
        <v>1378</v>
      </c>
      <c r="J482" s="30">
        <v>44700</v>
      </c>
      <c r="K482" s="31">
        <v>23797.55</v>
      </c>
      <c r="L482" s="32">
        <v>22729.7</v>
      </c>
      <c r="M482" s="83"/>
    </row>
    <row r="483" spans="1:13" x14ac:dyDescent="0.25">
      <c r="A483" s="27">
        <v>2021</v>
      </c>
      <c r="B483" s="28" t="s">
        <v>14</v>
      </c>
      <c r="C483" s="27" t="s">
        <v>422</v>
      </c>
      <c r="D483" s="29" t="s">
        <v>247</v>
      </c>
      <c r="E483" s="30">
        <v>44492</v>
      </c>
      <c r="F483" s="30">
        <v>44510</v>
      </c>
      <c r="G483" s="78" t="s">
        <v>1376</v>
      </c>
      <c r="H483" s="27" t="s">
        <v>53</v>
      </c>
      <c r="I483" s="27" t="s">
        <v>1378</v>
      </c>
      <c r="J483" s="30">
        <v>44595</v>
      </c>
      <c r="K483" s="31">
        <v>7077.13</v>
      </c>
      <c r="L483" s="32">
        <v>6921.55</v>
      </c>
      <c r="M483" s="83"/>
    </row>
    <row r="484" spans="1:13" x14ac:dyDescent="0.25">
      <c r="A484" s="27">
        <v>2021</v>
      </c>
      <c r="B484" s="28" t="s">
        <v>18</v>
      </c>
      <c r="C484" s="27" t="s">
        <v>423</v>
      </c>
      <c r="D484" s="29" t="s">
        <v>247</v>
      </c>
      <c r="E484" s="30">
        <v>44510</v>
      </c>
      <c r="F484" s="30">
        <v>44510</v>
      </c>
      <c r="G484" s="78" t="s">
        <v>52</v>
      </c>
      <c r="H484" s="27" t="s">
        <v>53</v>
      </c>
      <c r="I484" s="27" t="s">
        <v>1378</v>
      </c>
      <c r="J484" s="30">
        <v>44656</v>
      </c>
      <c r="K484" s="31">
        <v>18546</v>
      </c>
      <c r="L484" s="32">
        <v>17669.669999999998</v>
      </c>
      <c r="M484" s="83"/>
    </row>
    <row r="485" spans="1:13" x14ac:dyDescent="0.25">
      <c r="A485" s="27">
        <v>2021</v>
      </c>
      <c r="B485" s="28" t="s">
        <v>14</v>
      </c>
      <c r="C485" s="27" t="s">
        <v>424</v>
      </c>
      <c r="D485" s="29" t="s">
        <v>247</v>
      </c>
      <c r="E485" s="30">
        <v>44446</v>
      </c>
      <c r="F485" s="30">
        <v>44512</v>
      </c>
      <c r="G485" s="78" t="s">
        <v>54</v>
      </c>
      <c r="H485" s="27" t="s">
        <v>53</v>
      </c>
      <c r="I485" s="27" t="s">
        <v>1381</v>
      </c>
      <c r="J485" s="30"/>
      <c r="K485" s="31" t="s">
        <v>462</v>
      </c>
      <c r="L485" s="32"/>
      <c r="M485" s="83"/>
    </row>
    <row r="486" spans="1:13" x14ac:dyDescent="0.25">
      <c r="A486" s="27">
        <v>2021</v>
      </c>
      <c r="B486" s="28" t="s">
        <v>47</v>
      </c>
      <c r="C486" s="27" t="s">
        <v>425</v>
      </c>
      <c r="D486" s="29" t="s">
        <v>247</v>
      </c>
      <c r="E486" s="30">
        <v>44477</v>
      </c>
      <c r="F486" s="30">
        <v>44523</v>
      </c>
      <c r="G486" s="78" t="s">
        <v>62</v>
      </c>
      <c r="H486" s="27" t="s">
        <v>53</v>
      </c>
      <c r="I486" s="27" t="s">
        <v>1378</v>
      </c>
      <c r="J486" s="30">
        <v>44595</v>
      </c>
      <c r="K486" s="31">
        <v>5989.3099999999995</v>
      </c>
      <c r="L486" s="32">
        <v>5775.4</v>
      </c>
      <c r="M486" s="83"/>
    </row>
    <row r="487" spans="1:13" x14ac:dyDescent="0.25">
      <c r="A487" s="27">
        <v>2021</v>
      </c>
      <c r="B487" s="28" t="s">
        <v>18</v>
      </c>
      <c r="C487" s="27" t="s">
        <v>426</v>
      </c>
      <c r="D487" s="29" t="s">
        <v>247</v>
      </c>
      <c r="E487" s="30">
        <v>44520</v>
      </c>
      <c r="F487" s="30">
        <v>44524</v>
      </c>
      <c r="G487" s="78" t="s">
        <v>52</v>
      </c>
      <c r="H487" s="27" t="s">
        <v>53</v>
      </c>
      <c r="I487" s="27" t="s">
        <v>1378</v>
      </c>
      <c r="J487" s="30">
        <v>44656</v>
      </c>
      <c r="K487" s="31">
        <v>72261.59</v>
      </c>
      <c r="L487" s="32">
        <v>69060.160000000003</v>
      </c>
      <c r="M487" s="83"/>
    </row>
    <row r="488" spans="1:13" x14ac:dyDescent="0.25">
      <c r="A488" s="27">
        <v>2021</v>
      </c>
      <c r="B488" s="28" t="s">
        <v>30</v>
      </c>
      <c r="C488" s="27" t="s">
        <v>427</v>
      </c>
      <c r="D488" s="29" t="s">
        <v>247</v>
      </c>
      <c r="E488" s="30">
        <v>44275</v>
      </c>
      <c r="F488" s="30">
        <v>44526</v>
      </c>
      <c r="G488" s="78" t="s">
        <v>1384</v>
      </c>
      <c r="H488" s="27" t="s">
        <v>53</v>
      </c>
      <c r="I488" s="27" t="s">
        <v>1378</v>
      </c>
      <c r="J488" s="30">
        <v>44700</v>
      </c>
      <c r="K488" s="31">
        <v>13899.640000000001</v>
      </c>
      <c r="L488" s="32">
        <v>13287.06</v>
      </c>
      <c r="M488" s="83"/>
    </row>
    <row r="489" spans="1:13" x14ac:dyDescent="0.25">
      <c r="A489" s="27">
        <v>2021</v>
      </c>
      <c r="B489" s="28" t="s">
        <v>60</v>
      </c>
      <c r="C489" s="27" t="s">
        <v>428</v>
      </c>
      <c r="D489" s="29" t="s">
        <v>247</v>
      </c>
      <c r="E489" s="30">
        <v>44469</v>
      </c>
      <c r="F489" s="30">
        <v>44530</v>
      </c>
      <c r="G489" s="78" t="s">
        <v>491</v>
      </c>
      <c r="H489" s="27" t="s">
        <v>53</v>
      </c>
      <c r="I489" s="27" t="s">
        <v>1378</v>
      </c>
      <c r="J489" s="30">
        <v>44628</v>
      </c>
      <c r="K489" s="31">
        <v>22499.48</v>
      </c>
      <c r="L489" s="32">
        <v>21707.23</v>
      </c>
      <c r="M489" s="83"/>
    </row>
    <row r="490" spans="1:13" x14ac:dyDescent="0.25">
      <c r="A490" s="27">
        <v>2021</v>
      </c>
      <c r="B490" s="28" t="s">
        <v>14</v>
      </c>
      <c r="C490" s="27" t="s">
        <v>429</v>
      </c>
      <c r="D490" s="29" t="s">
        <v>247</v>
      </c>
      <c r="E490" s="30">
        <v>44446</v>
      </c>
      <c r="F490" s="30">
        <v>44531</v>
      </c>
      <c r="G490" s="78" t="s">
        <v>54</v>
      </c>
      <c r="H490" s="27" t="s">
        <v>53</v>
      </c>
      <c r="I490" s="27" t="s">
        <v>153</v>
      </c>
      <c r="J490" s="30"/>
      <c r="K490" s="31" t="s">
        <v>462</v>
      </c>
      <c r="L490" s="32"/>
      <c r="M490" s="1"/>
    </row>
    <row r="491" spans="1:13" x14ac:dyDescent="0.25">
      <c r="A491" s="27">
        <v>2021</v>
      </c>
      <c r="B491" s="28" t="s">
        <v>13</v>
      </c>
      <c r="C491" s="27" t="s">
        <v>430</v>
      </c>
      <c r="D491" s="29" t="s">
        <v>247</v>
      </c>
      <c r="E491" s="30">
        <v>44441</v>
      </c>
      <c r="F491" s="30">
        <v>44532</v>
      </c>
      <c r="G491" s="78" t="s">
        <v>491</v>
      </c>
      <c r="H491" s="27" t="s">
        <v>53</v>
      </c>
      <c r="I491" s="27" t="s">
        <v>153</v>
      </c>
      <c r="J491" s="30"/>
      <c r="K491" s="31" t="s">
        <v>462</v>
      </c>
      <c r="L491" s="32"/>
      <c r="M491" s="1"/>
    </row>
    <row r="492" spans="1:13" x14ac:dyDescent="0.25">
      <c r="A492" s="27">
        <v>2021</v>
      </c>
      <c r="B492" s="28" t="s">
        <v>14</v>
      </c>
      <c r="C492" s="27" t="s">
        <v>431</v>
      </c>
      <c r="D492" s="29" t="s">
        <v>247</v>
      </c>
      <c r="E492" s="30">
        <v>44446</v>
      </c>
      <c r="F492" s="30">
        <v>44533</v>
      </c>
      <c r="G492" s="78" t="s">
        <v>54</v>
      </c>
      <c r="H492" s="27" t="s">
        <v>53</v>
      </c>
      <c r="I492" s="27" t="s">
        <v>1378</v>
      </c>
      <c r="J492" s="30">
        <v>44656</v>
      </c>
      <c r="K492" s="31">
        <v>10489.32</v>
      </c>
      <c r="L492" s="32">
        <v>10073.94</v>
      </c>
      <c r="M492" s="83"/>
    </row>
    <row r="493" spans="1:13" x14ac:dyDescent="0.25">
      <c r="A493" s="27">
        <v>2021</v>
      </c>
      <c r="B493" s="28" t="s">
        <v>59</v>
      </c>
      <c r="C493" s="27" t="s">
        <v>432</v>
      </c>
      <c r="D493" s="29" t="s">
        <v>247</v>
      </c>
      <c r="E493" s="30">
        <v>44446</v>
      </c>
      <c r="F493" s="30">
        <v>44534</v>
      </c>
      <c r="G493" s="78" t="s">
        <v>62</v>
      </c>
      <c r="H493" s="27" t="s">
        <v>53</v>
      </c>
      <c r="I493" s="27" t="s">
        <v>1378</v>
      </c>
      <c r="J493" s="30">
        <v>44636</v>
      </c>
      <c r="K493" s="31">
        <v>25764.48</v>
      </c>
      <c r="L493" s="32">
        <v>24778.83</v>
      </c>
      <c r="M493" s="83"/>
    </row>
    <row r="494" spans="1:13" x14ac:dyDescent="0.25">
      <c r="A494" s="27">
        <v>2021</v>
      </c>
      <c r="B494" s="28" t="s">
        <v>14</v>
      </c>
      <c r="C494" s="27" t="s">
        <v>433</v>
      </c>
      <c r="D494" s="29" t="s">
        <v>247</v>
      </c>
      <c r="E494" s="30">
        <v>44446</v>
      </c>
      <c r="F494" s="30">
        <v>44545</v>
      </c>
      <c r="G494" s="78" t="s">
        <v>54</v>
      </c>
      <c r="H494" s="27" t="s">
        <v>53</v>
      </c>
      <c r="I494" s="27" t="s">
        <v>1378</v>
      </c>
      <c r="J494" s="30">
        <v>44656</v>
      </c>
      <c r="K494" s="31">
        <v>14148.59</v>
      </c>
      <c r="L494" s="32">
        <v>13532.93</v>
      </c>
      <c r="M494" s="83"/>
    </row>
    <row r="495" spans="1:13" x14ac:dyDescent="0.25">
      <c r="A495" s="27">
        <v>2021</v>
      </c>
      <c r="B495" s="28" t="s">
        <v>30</v>
      </c>
      <c r="C495" s="27" t="s">
        <v>434</v>
      </c>
      <c r="D495" s="29" t="s">
        <v>247</v>
      </c>
      <c r="E495" s="30">
        <v>44445</v>
      </c>
      <c r="F495" s="30">
        <v>44546</v>
      </c>
      <c r="G495" s="78" t="s">
        <v>491</v>
      </c>
      <c r="H495" s="27" t="s">
        <v>53</v>
      </c>
      <c r="I495" s="27" t="s">
        <v>1378</v>
      </c>
      <c r="J495" s="30">
        <v>44579</v>
      </c>
      <c r="K495" s="31">
        <v>35010.480000000003</v>
      </c>
      <c r="L495" s="32">
        <v>33620.559999999998</v>
      </c>
      <c r="M495" s="83"/>
    </row>
    <row r="496" spans="1:13" x14ac:dyDescent="0.25">
      <c r="A496" s="27">
        <v>2021</v>
      </c>
      <c r="B496" s="28" t="s">
        <v>25</v>
      </c>
      <c r="C496" s="27" t="s">
        <v>435</v>
      </c>
      <c r="D496" s="29" t="s">
        <v>247</v>
      </c>
      <c r="E496" s="30">
        <v>44481</v>
      </c>
      <c r="F496" s="30">
        <v>44546</v>
      </c>
      <c r="G496" s="78" t="s">
        <v>1376</v>
      </c>
      <c r="H496" s="27" t="s">
        <v>53</v>
      </c>
      <c r="I496" s="27" t="s">
        <v>1378</v>
      </c>
      <c r="J496" s="30">
        <v>44719</v>
      </c>
      <c r="K496" s="31">
        <v>14970.08</v>
      </c>
      <c r="L496" s="32">
        <v>14313.94</v>
      </c>
      <c r="M496" s="83"/>
    </row>
    <row r="497" spans="1:13" x14ac:dyDescent="0.25">
      <c r="A497" s="27">
        <v>2021</v>
      </c>
      <c r="B497" s="28" t="s">
        <v>14</v>
      </c>
      <c r="C497" s="27" t="s">
        <v>436</v>
      </c>
      <c r="D497" s="29" t="s">
        <v>247</v>
      </c>
      <c r="E497" s="30">
        <v>44446</v>
      </c>
      <c r="F497" s="30">
        <v>44550</v>
      </c>
      <c r="G497" s="78" t="s">
        <v>54</v>
      </c>
      <c r="H497" s="27" t="s">
        <v>53</v>
      </c>
      <c r="I497" s="27" t="s">
        <v>1378</v>
      </c>
      <c r="J497" s="30">
        <v>44663</v>
      </c>
      <c r="K497" s="31">
        <v>26789.67</v>
      </c>
      <c r="L497" s="32">
        <v>25645</v>
      </c>
      <c r="M497" s="83"/>
    </row>
    <row r="498" spans="1:13" x14ac:dyDescent="0.25">
      <c r="A498" s="27">
        <v>2021</v>
      </c>
      <c r="B498" s="28" t="s">
        <v>40</v>
      </c>
      <c r="C498" s="27" t="s">
        <v>437</v>
      </c>
      <c r="D498" s="29" t="s">
        <v>247</v>
      </c>
      <c r="E498" s="30">
        <v>44456</v>
      </c>
      <c r="F498" s="30">
        <v>44552</v>
      </c>
      <c r="G498" s="78" t="s">
        <v>491</v>
      </c>
      <c r="H498" s="27" t="s">
        <v>53</v>
      </c>
      <c r="I498" s="27" t="s">
        <v>1378</v>
      </c>
      <c r="J498" s="30">
        <v>44663</v>
      </c>
      <c r="K498" s="31">
        <v>6025.91</v>
      </c>
      <c r="L498" s="32">
        <v>5784.95</v>
      </c>
      <c r="M498" s="83"/>
    </row>
    <row r="499" spans="1:13" x14ac:dyDescent="0.25">
      <c r="A499" s="27">
        <v>2021</v>
      </c>
      <c r="B499" s="28" t="s">
        <v>14</v>
      </c>
      <c r="C499" s="27" t="s">
        <v>438</v>
      </c>
      <c r="D499" s="29" t="s">
        <v>247</v>
      </c>
      <c r="E499" s="30">
        <v>44446</v>
      </c>
      <c r="F499" s="30">
        <v>44554</v>
      </c>
      <c r="G499" s="78" t="s">
        <v>54</v>
      </c>
      <c r="H499" s="27" t="s">
        <v>53</v>
      </c>
      <c r="I499" s="27" t="s">
        <v>1378</v>
      </c>
      <c r="J499" s="30">
        <v>44588</v>
      </c>
      <c r="K499" s="31">
        <v>7382.09</v>
      </c>
      <c r="L499" s="32">
        <v>7026.42</v>
      </c>
      <c r="M499" s="83"/>
    </row>
    <row r="500" spans="1:13" x14ac:dyDescent="0.25">
      <c r="A500" s="27">
        <v>2021</v>
      </c>
      <c r="B500" s="28" t="s">
        <v>15</v>
      </c>
      <c r="C500" s="27" t="s">
        <v>439</v>
      </c>
      <c r="D500" s="29" t="s">
        <v>247</v>
      </c>
      <c r="E500" s="30">
        <v>44446</v>
      </c>
      <c r="F500" s="30">
        <v>44557</v>
      </c>
      <c r="G500" s="78" t="s">
        <v>54</v>
      </c>
      <c r="H500" s="27" t="s">
        <v>53</v>
      </c>
      <c r="I500" s="27" t="s">
        <v>1378</v>
      </c>
      <c r="J500" s="30">
        <v>44614</v>
      </c>
      <c r="K500" s="31">
        <v>15455.470000000001</v>
      </c>
      <c r="L500" s="32">
        <v>14717.84</v>
      </c>
      <c r="M500" s="83"/>
    </row>
    <row r="501" spans="1:13" x14ac:dyDescent="0.25">
      <c r="A501" s="27">
        <v>2021</v>
      </c>
      <c r="B501" s="28" t="s">
        <v>30</v>
      </c>
      <c r="C501" s="27" t="s">
        <v>440</v>
      </c>
      <c r="D501" s="29" t="s">
        <v>247</v>
      </c>
      <c r="E501" s="30">
        <v>44555</v>
      </c>
      <c r="F501" s="30">
        <v>44559</v>
      </c>
      <c r="G501" s="78" t="s">
        <v>52</v>
      </c>
      <c r="H501" s="27" t="s">
        <v>53</v>
      </c>
      <c r="I501" s="27" t="s">
        <v>1378</v>
      </c>
      <c r="J501" s="30">
        <v>44588</v>
      </c>
      <c r="K501" s="31">
        <v>90728.81</v>
      </c>
      <c r="L501" s="32">
        <v>86900.43</v>
      </c>
      <c r="M501" s="83"/>
    </row>
    <row r="502" spans="1:13" x14ac:dyDescent="0.25">
      <c r="A502" s="27">
        <v>2021</v>
      </c>
      <c r="B502" s="28" t="s">
        <v>40</v>
      </c>
      <c r="C502" s="27" t="s">
        <v>441</v>
      </c>
      <c r="D502" s="29" t="s">
        <v>247</v>
      </c>
      <c r="E502" s="30">
        <v>44446</v>
      </c>
      <c r="F502" s="30">
        <v>44565</v>
      </c>
      <c r="G502" s="78" t="s">
        <v>54</v>
      </c>
      <c r="H502" s="27" t="s">
        <v>53</v>
      </c>
      <c r="I502" s="27" t="s">
        <v>1378</v>
      </c>
      <c r="J502" s="30">
        <v>44663</v>
      </c>
      <c r="K502" s="31">
        <v>14193.7</v>
      </c>
      <c r="L502" s="32">
        <v>13484.01</v>
      </c>
      <c r="M502" s="83"/>
    </row>
    <row r="503" spans="1:13" x14ac:dyDescent="0.25">
      <c r="A503" s="27">
        <v>2021</v>
      </c>
      <c r="B503" s="28" t="s">
        <v>33</v>
      </c>
      <c r="C503" s="27" t="s">
        <v>442</v>
      </c>
      <c r="D503" s="29" t="s">
        <v>247</v>
      </c>
      <c r="E503" s="30">
        <v>44446</v>
      </c>
      <c r="F503" s="30">
        <v>44566</v>
      </c>
      <c r="G503" s="78" t="s">
        <v>54</v>
      </c>
      <c r="H503" s="27" t="s">
        <v>53</v>
      </c>
      <c r="I503" s="27" t="s">
        <v>1378</v>
      </c>
      <c r="J503" s="30">
        <v>44636</v>
      </c>
      <c r="K503" s="31">
        <v>79425.389999999985</v>
      </c>
      <c r="L503" s="32">
        <v>75888.33</v>
      </c>
      <c r="M503" s="83"/>
    </row>
    <row r="504" spans="1:13" x14ac:dyDescent="0.25">
      <c r="A504" s="27">
        <v>2021</v>
      </c>
      <c r="B504" s="28" t="s">
        <v>47</v>
      </c>
      <c r="C504" s="27" t="s">
        <v>443</v>
      </c>
      <c r="D504" s="29" t="s">
        <v>247</v>
      </c>
      <c r="E504" s="30">
        <v>44446</v>
      </c>
      <c r="F504" s="30">
        <v>44571</v>
      </c>
      <c r="G504" s="78" t="s">
        <v>54</v>
      </c>
      <c r="H504" s="27" t="s">
        <v>53</v>
      </c>
      <c r="I504" s="27" t="s">
        <v>1378</v>
      </c>
      <c r="J504" s="30">
        <v>44595</v>
      </c>
      <c r="K504" s="31">
        <v>20011.690000000002</v>
      </c>
      <c r="L504" s="32">
        <v>19061.53</v>
      </c>
      <c r="M504" s="83"/>
    </row>
    <row r="505" spans="1:13" x14ac:dyDescent="0.25">
      <c r="A505" s="27">
        <v>2021</v>
      </c>
      <c r="B505" s="28" t="s">
        <v>40</v>
      </c>
      <c r="C505" s="27" t="s">
        <v>444</v>
      </c>
      <c r="D505" s="29" t="s">
        <v>247</v>
      </c>
      <c r="E505" s="30">
        <v>44446</v>
      </c>
      <c r="F505" s="30">
        <v>44562</v>
      </c>
      <c r="G505" s="78" t="s">
        <v>54</v>
      </c>
      <c r="H505" s="27" t="s">
        <v>53</v>
      </c>
      <c r="I505" s="27" t="s">
        <v>1378</v>
      </c>
      <c r="J505" s="30">
        <v>44894</v>
      </c>
      <c r="K505" s="31">
        <v>15419.900000000001</v>
      </c>
      <c r="L505" s="32">
        <v>14750.14</v>
      </c>
      <c r="M505" s="83"/>
    </row>
    <row r="506" spans="1:13" x14ac:dyDescent="0.25">
      <c r="A506" s="27">
        <v>2021</v>
      </c>
      <c r="B506" s="28" t="s">
        <v>14</v>
      </c>
      <c r="C506" s="27" t="s">
        <v>445</v>
      </c>
      <c r="D506" s="29" t="s">
        <v>247</v>
      </c>
      <c r="E506" s="30">
        <v>44446</v>
      </c>
      <c r="F506" s="30">
        <v>44580</v>
      </c>
      <c r="G506" s="78" t="s">
        <v>54</v>
      </c>
      <c r="H506" s="27" t="s">
        <v>53</v>
      </c>
      <c r="I506" s="27" t="s">
        <v>1378</v>
      </c>
      <c r="J506" s="30">
        <v>44613</v>
      </c>
      <c r="K506" s="31">
        <v>17906.73</v>
      </c>
      <c r="L506" s="32">
        <v>17019.009999999998</v>
      </c>
      <c r="M506" s="83"/>
    </row>
    <row r="507" spans="1:13" x14ac:dyDescent="0.25">
      <c r="A507" s="27">
        <v>2021</v>
      </c>
      <c r="B507" s="28" t="s">
        <v>30</v>
      </c>
      <c r="C507" s="27" t="s">
        <v>446</v>
      </c>
      <c r="D507" s="29" t="s">
        <v>247</v>
      </c>
      <c r="E507" s="30">
        <v>44446</v>
      </c>
      <c r="F507" s="30">
        <v>44581</v>
      </c>
      <c r="G507" s="78" t="s">
        <v>54</v>
      </c>
      <c r="H507" s="27" t="s">
        <v>53</v>
      </c>
      <c r="I507" s="27" t="s">
        <v>1378</v>
      </c>
      <c r="J507" s="30">
        <v>44628</v>
      </c>
      <c r="K507" s="31">
        <v>4947.88</v>
      </c>
      <c r="L507" s="32">
        <v>4719.54</v>
      </c>
      <c r="M507" s="83"/>
    </row>
    <row r="508" spans="1:13" x14ac:dyDescent="0.25">
      <c r="A508" s="27">
        <v>2021</v>
      </c>
      <c r="B508" s="28" t="s">
        <v>17</v>
      </c>
      <c r="C508" s="27" t="s">
        <v>447</v>
      </c>
      <c r="D508" s="29" t="s">
        <v>247</v>
      </c>
      <c r="E508" s="30">
        <v>44402</v>
      </c>
      <c r="F508" s="30">
        <v>44615</v>
      </c>
      <c r="G508" s="78" t="s">
        <v>491</v>
      </c>
      <c r="H508" s="27" t="s">
        <v>53</v>
      </c>
      <c r="I508" s="27" t="s">
        <v>1378</v>
      </c>
      <c r="J508" s="30">
        <v>44669</v>
      </c>
      <c r="K508" s="31">
        <v>22394.73</v>
      </c>
      <c r="L508" s="32">
        <v>21432.55</v>
      </c>
      <c r="M508" s="83"/>
    </row>
    <row r="509" spans="1:13" x14ac:dyDescent="0.25">
      <c r="A509" s="27">
        <v>2021</v>
      </c>
      <c r="B509" s="28" t="s">
        <v>25</v>
      </c>
      <c r="C509" s="27" t="s">
        <v>448</v>
      </c>
      <c r="D509" s="29" t="s">
        <v>247</v>
      </c>
      <c r="E509" s="30">
        <v>44529</v>
      </c>
      <c r="F509" s="30">
        <v>44621</v>
      </c>
      <c r="G509" s="78" t="s">
        <v>73</v>
      </c>
      <c r="H509" s="27" t="s">
        <v>53</v>
      </c>
      <c r="I509" s="27" t="s">
        <v>1378</v>
      </c>
      <c r="J509" s="30">
        <v>44669</v>
      </c>
      <c r="K509" s="31">
        <v>22638.579999999998</v>
      </c>
      <c r="L509" s="32">
        <v>21688.05</v>
      </c>
      <c r="M509" s="83"/>
    </row>
    <row r="510" spans="1:13" x14ac:dyDescent="0.25">
      <c r="A510" s="27">
        <v>2021</v>
      </c>
      <c r="B510" s="28" t="s">
        <v>40</v>
      </c>
      <c r="C510" s="27" t="s">
        <v>449</v>
      </c>
      <c r="D510" s="29" t="s">
        <v>247</v>
      </c>
      <c r="E510" s="30">
        <v>44446</v>
      </c>
      <c r="F510" s="30">
        <v>44637</v>
      </c>
      <c r="G510" s="78" t="s">
        <v>54</v>
      </c>
      <c r="H510" s="27" t="s">
        <v>53</v>
      </c>
      <c r="I510" s="27" t="s">
        <v>1378</v>
      </c>
      <c r="J510" s="30">
        <v>44669</v>
      </c>
      <c r="K510" s="31">
        <v>12429.800000000001</v>
      </c>
      <c r="L510" s="32">
        <v>11868.2</v>
      </c>
      <c r="M510" s="83"/>
    </row>
    <row r="511" spans="1:13" x14ac:dyDescent="0.25">
      <c r="A511" s="27">
        <v>2021</v>
      </c>
      <c r="B511" s="28" t="s">
        <v>20</v>
      </c>
      <c r="C511" s="27" t="s">
        <v>450</v>
      </c>
      <c r="D511" s="29" t="s">
        <v>247</v>
      </c>
      <c r="E511" s="30">
        <v>44531</v>
      </c>
      <c r="F511" s="30">
        <v>44650</v>
      </c>
      <c r="G511" s="78" t="s">
        <v>54</v>
      </c>
      <c r="H511" s="27" t="s">
        <v>53</v>
      </c>
      <c r="I511" s="27" t="s">
        <v>1378</v>
      </c>
      <c r="J511" s="30">
        <v>44700</v>
      </c>
      <c r="K511" s="31">
        <v>22216.33</v>
      </c>
      <c r="L511" s="32">
        <v>21105.51</v>
      </c>
      <c r="M511" s="83"/>
    </row>
    <row r="512" spans="1:13" x14ac:dyDescent="0.25">
      <c r="A512" s="27">
        <v>2021</v>
      </c>
      <c r="B512" s="28" t="s">
        <v>14</v>
      </c>
      <c r="C512" s="27" t="s">
        <v>451</v>
      </c>
      <c r="D512" s="29" t="s">
        <v>247</v>
      </c>
      <c r="E512" s="30">
        <v>44446</v>
      </c>
      <c r="F512" s="30">
        <v>44650</v>
      </c>
      <c r="G512" s="78" t="s">
        <v>54</v>
      </c>
      <c r="H512" s="27" t="s">
        <v>53</v>
      </c>
      <c r="I512" s="27" t="s">
        <v>153</v>
      </c>
      <c r="J512" s="30"/>
      <c r="K512" s="31" t="s">
        <v>462</v>
      </c>
      <c r="L512" s="32"/>
      <c r="M512" s="1"/>
    </row>
    <row r="513" spans="1:13" x14ac:dyDescent="0.25">
      <c r="A513" s="27">
        <v>2021</v>
      </c>
      <c r="B513" s="28" t="s">
        <v>59</v>
      </c>
      <c r="C513" s="27" t="s">
        <v>463</v>
      </c>
      <c r="D513" s="29" t="s">
        <v>247</v>
      </c>
      <c r="E513" s="30">
        <v>44446</v>
      </c>
      <c r="F513" s="30">
        <v>44658</v>
      </c>
      <c r="G513" s="78" t="s">
        <v>54</v>
      </c>
      <c r="H513" s="27" t="s">
        <v>53</v>
      </c>
      <c r="I513" s="27" t="s">
        <v>1378</v>
      </c>
      <c r="J513" s="30">
        <v>44700</v>
      </c>
      <c r="K513" s="31">
        <v>13997.43</v>
      </c>
      <c r="L513" s="32">
        <v>13358.6</v>
      </c>
      <c r="M513" s="83"/>
    </row>
    <row r="514" spans="1:13" x14ac:dyDescent="0.25">
      <c r="A514" s="27">
        <v>2021</v>
      </c>
      <c r="B514" s="28" t="s">
        <v>30</v>
      </c>
      <c r="C514" s="27" t="s">
        <v>464</v>
      </c>
      <c r="D514" s="29" t="s">
        <v>247</v>
      </c>
      <c r="E514" s="30">
        <v>44446</v>
      </c>
      <c r="F514" s="30">
        <v>44658</v>
      </c>
      <c r="G514" s="78" t="s">
        <v>54</v>
      </c>
      <c r="H514" s="27" t="s">
        <v>53</v>
      </c>
      <c r="I514" s="27" t="s">
        <v>1378</v>
      </c>
      <c r="J514" s="30">
        <v>44762</v>
      </c>
      <c r="K514" s="31">
        <v>41338.99</v>
      </c>
      <c r="L514" s="32">
        <v>39610.089999999997</v>
      </c>
      <c r="M514" s="83"/>
    </row>
    <row r="515" spans="1:13" x14ac:dyDescent="0.25">
      <c r="A515" s="27">
        <v>2021</v>
      </c>
      <c r="B515" s="28" t="s">
        <v>24</v>
      </c>
      <c r="C515" s="27" t="s">
        <v>465</v>
      </c>
      <c r="D515" s="29" t="s">
        <v>247</v>
      </c>
      <c r="E515" s="30">
        <v>44242</v>
      </c>
      <c r="F515" s="30">
        <v>44707</v>
      </c>
      <c r="G515" s="78" t="s">
        <v>491</v>
      </c>
      <c r="H515" s="27" t="s">
        <v>53</v>
      </c>
      <c r="I515" s="27" t="s">
        <v>1378</v>
      </c>
      <c r="J515" s="30">
        <v>44750</v>
      </c>
      <c r="K515" s="31">
        <v>52030.559999999998</v>
      </c>
      <c r="L515" s="32">
        <v>49756.58</v>
      </c>
      <c r="M515" s="83"/>
    </row>
    <row r="516" spans="1:13" x14ac:dyDescent="0.25">
      <c r="A516" s="27">
        <v>2021</v>
      </c>
      <c r="B516" s="28" t="s">
        <v>59</v>
      </c>
      <c r="C516" s="27" t="s">
        <v>487</v>
      </c>
      <c r="D516" s="29" t="s">
        <v>247</v>
      </c>
      <c r="E516" s="30">
        <v>44446</v>
      </c>
      <c r="F516" s="30">
        <v>44762</v>
      </c>
      <c r="G516" s="78" t="s">
        <v>54</v>
      </c>
      <c r="H516" s="27" t="s">
        <v>1382</v>
      </c>
      <c r="I516" s="27" t="s">
        <v>1380</v>
      </c>
      <c r="J516" s="30"/>
      <c r="K516" s="31" t="s">
        <v>462</v>
      </c>
      <c r="L516" s="32"/>
      <c r="M516" s="83"/>
    </row>
    <row r="517" spans="1:13" x14ac:dyDescent="0.25">
      <c r="A517" s="27">
        <v>2021</v>
      </c>
      <c r="B517" s="28" t="s">
        <v>15</v>
      </c>
      <c r="C517" s="27" t="s">
        <v>488</v>
      </c>
      <c r="D517" s="29" t="s">
        <v>247</v>
      </c>
      <c r="E517" s="30">
        <v>44217</v>
      </c>
      <c r="F517" s="30">
        <v>44763</v>
      </c>
      <c r="G517" s="78" t="s">
        <v>55</v>
      </c>
      <c r="H517" s="27" t="s">
        <v>53</v>
      </c>
      <c r="I517" s="27" t="s">
        <v>1378</v>
      </c>
      <c r="J517" s="30">
        <v>44782</v>
      </c>
      <c r="K517" s="31">
        <v>8832.49</v>
      </c>
      <c r="L517" s="32">
        <v>8435.25</v>
      </c>
      <c r="M517" s="83"/>
    </row>
    <row r="518" spans="1:13" x14ac:dyDescent="0.25">
      <c r="A518" s="27">
        <v>2021</v>
      </c>
      <c r="B518" s="28" t="s">
        <v>48</v>
      </c>
      <c r="C518" s="27" t="s">
        <v>499</v>
      </c>
      <c r="D518" s="29" t="s">
        <v>247</v>
      </c>
      <c r="E518" s="30">
        <v>44446</v>
      </c>
      <c r="F518" s="30">
        <v>44817</v>
      </c>
      <c r="G518" s="78" t="s">
        <v>54</v>
      </c>
      <c r="H518" s="27" t="s">
        <v>53</v>
      </c>
      <c r="I518" s="27" t="s">
        <v>1378</v>
      </c>
      <c r="J518" s="30">
        <v>44840</v>
      </c>
      <c r="K518" s="31">
        <v>11466.980000000001</v>
      </c>
      <c r="L518" s="32">
        <v>10904.18</v>
      </c>
      <c r="M518" s="83"/>
    </row>
    <row r="519" spans="1:13" x14ac:dyDescent="0.25">
      <c r="A519" s="27">
        <v>2022</v>
      </c>
      <c r="B519" s="28" t="s">
        <v>25</v>
      </c>
      <c r="C519" s="27" t="s">
        <v>452</v>
      </c>
      <c r="D519" s="29" t="s">
        <v>455</v>
      </c>
      <c r="E519" s="30">
        <v>44529</v>
      </c>
      <c r="F519" s="30">
        <v>44623</v>
      </c>
      <c r="G519" s="78" t="s">
        <v>73</v>
      </c>
      <c r="H519" s="27" t="s">
        <v>1382</v>
      </c>
      <c r="I519" s="27" t="s">
        <v>1381</v>
      </c>
      <c r="J519" s="30"/>
      <c r="K519" s="31" t="s">
        <v>462</v>
      </c>
      <c r="L519" s="32"/>
      <c r="M519" s="83"/>
    </row>
    <row r="520" spans="1:13" x14ac:dyDescent="0.25">
      <c r="A520" s="27">
        <v>2022</v>
      </c>
      <c r="B520" s="28" t="s">
        <v>47</v>
      </c>
      <c r="C520" s="27" t="s">
        <v>453</v>
      </c>
      <c r="D520" s="29" t="s">
        <v>455</v>
      </c>
      <c r="E520" s="30">
        <v>44623</v>
      </c>
      <c r="F520" s="30">
        <v>44628</v>
      </c>
      <c r="G520" s="78" t="s">
        <v>54</v>
      </c>
      <c r="H520" s="27" t="s">
        <v>53</v>
      </c>
      <c r="I520" s="27" t="s">
        <v>1378</v>
      </c>
      <c r="J520" s="30">
        <v>44700</v>
      </c>
      <c r="K520" s="31">
        <v>29282.47</v>
      </c>
      <c r="L520" s="32">
        <v>27992.89</v>
      </c>
      <c r="M520" s="83"/>
    </row>
    <row r="521" spans="1:13" x14ac:dyDescent="0.25">
      <c r="A521" s="27">
        <v>2022</v>
      </c>
      <c r="B521" s="28" t="s">
        <v>33</v>
      </c>
      <c r="C521" s="27" t="s">
        <v>454</v>
      </c>
      <c r="D521" s="29" t="s">
        <v>455</v>
      </c>
      <c r="E521" s="30">
        <v>44609</v>
      </c>
      <c r="F521" s="30">
        <v>44630</v>
      </c>
      <c r="G521" s="78" t="s">
        <v>54</v>
      </c>
      <c r="H521" s="27" t="s">
        <v>53</v>
      </c>
      <c r="I521" s="27" t="s">
        <v>1378</v>
      </c>
      <c r="J521" s="30">
        <v>44700</v>
      </c>
      <c r="K521" s="31">
        <v>68358.740000000005</v>
      </c>
      <c r="L521" s="32">
        <v>65117.17</v>
      </c>
      <c r="M521" s="83"/>
    </row>
    <row r="522" spans="1:13" x14ac:dyDescent="0.25">
      <c r="A522" s="27">
        <v>2022</v>
      </c>
      <c r="B522" s="28" t="s">
        <v>15</v>
      </c>
      <c r="C522" s="27" t="s">
        <v>466</v>
      </c>
      <c r="D522" s="29" t="s">
        <v>455</v>
      </c>
      <c r="E522" s="30">
        <v>44573</v>
      </c>
      <c r="F522" s="30">
        <v>44656</v>
      </c>
      <c r="G522" s="78" t="s">
        <v>54</v>
      </c>
      <c r="H522" s="27" t="s">
        <v>53</v>
      </c>
      <c r="I522" s="27" t="s">
        <v>1378</v>
      </c>
      <c r="J522" s="30">
        <v>44725</v>
      </c>
      <c r="K522" s="31">
        <v>16182.31</v>
      </c>
      <c r="L522" s="32">
        <v>15516.8</v>
      </c>
      <c r="M522" s="83"/>
    </row>
    <row r="523" spans="1:13" x14ac:dyDescent="0.25">
      <c r="A523" s="27">
        <v>2022</v>
      </c>
      <c r="B523" s="28" t="s">
        <v>40</v>
      </c>
      <c r="C523" s="27" t="s">
        <v>467</v>
      </c>
      <c r="D523" s="29" t="s">
        <v>455</v>
      </c>
      <c r="E523" s="30">
        <v>44446</v>
      </c>
      <c r="F523" s="30">
        <v>44662</v>
      </c>
      <c r="G523" s="78" t="s">
        <v>54</v>
      </c>
      <c r="H523" s="27" t="s">
        <v>53</v>
      </c>
      <c r="I523" s="27" t="s">
        <v>153</v>
      </c>
      <c r="J523" s="30"/>
      <c r="K523" s="31" t="s">
        <v>462</v>
      </c>
      <c r="L523" s="32"/>
      <c r="M523" s="1"/>
    </row>
    <row r="524" spans="1:13" x14ac:dyDescent="0.25">
      <c r="A524" s="27">
        <v>2022</v>
      </c>
      <c r="B524" s="28" t="s">
        <v>24</v>
      </c>
      <c r="C524" s="27" t="s">
        <v>468</v>
      </c>
      <c r="D524" s="29" t="s">
        <v>455</v>
      </c>
      <c r="E524" s="30">
        <v>44660</v>
      </c>
      <c r="F524" s="30">
        <v>44684</v>
      </c>
      <c r="G524" s="78" t="s">
        <v>52</v>
      </c>
      <c r="H524" s="27" t="s">
        <v>53</v>
      </c>
      <c r="I524" s="27" t="s">
        <v>1378</v>
      </c>
      <c r="J524" s="30">
        <v>44700</v>
      </c>
      <c r="K524" s="31">
        <v>33129.360000000001</v>
      </c>
      <c r="L524" s="32">
        <v>31648.41</v>
      </c>
      <c r="M524" s="83"/>
    </row>
    <row r="525" spans="1:13" x14ac:dyDescent="0.25">
      <c r="A525" s="27">
        <v>2022</v>
      </c>
      <c r="B525" s="28" t="s">
        <v>36</v>
      </c>
      <c r="C525" s="27" t="s">
        <v>469</v>
      </c>
      <c r="D525" s="29" t="s">
        <v>455</v>
      </c>
      <c r="E525" s="30">
        <v>44677</v>
      </c>
      <c r="F525" s="30">
        <v>44684</v>
      </c>
      <c r="G525" s="78" t="s">
        <v>491</v>
      </c>
      <c r="H525" s="27" t="s">
        <v>53</v>
      </c>
      <c r="I525" s="27" t="s">
        <v>1378</v>
      </c>
      <c r="J525" s="30">
        <v>44719</v>
      </c>
      <c r="K525" s="31">
        <v>10241.08</v>
      </c>
      <c r="L525" s="32">
        <v>9816.52</v>
      </c>
      <c r="M525" s="83"/>
    </row>
    <row r="526" spans="1:13" x14ac:dyDescent="0.25">
      <c r="A526" s="27">
        <v>2022</v>
      </c>
      <c r="B526" s="28" t="s">
        <v>24</v>
      </c>
      <c r="C526" s="27" t="s">
        <v>470</v>
      </c>
      <c r="D526" s="29" t="s">
        <v>455</v>
      </c>
      <c r="E526" s="30">
        <v>44677</v>
      </c>
      <c r="F526" s="30">
        <v>44686</v>
      </c>
      <c r="G526" s="78" t="s">
        <v>491</v>
      </c>
      <c r="H526" s="27" t="s">
        <v>53</v>
      </c>
      <c r="I526" s="27" t="s">
        <v>153</v>
      </c>
      <c r="J526" s="30"/>
      <c r="K526" s="31" t="s">
        <v>462</v>
      </c>
      <c r="L526" s="32"/>
      <c r="M526" s="1"/>
    </row>
    <row r="527" spans="1:13" x14ac:dyDescent="0.25">
      <c r="A527" s="27">
        <v>2022</v>
      </c>
      <c r="B527" s="28" t="s">
        <v>14</v>
      </c>
      <c r="C527" s="27" t="s">
        <v>471</v>
      </c>
      <c r="D527" s="29" t="s">
        <v>455</v>
      </c>
      <c r="E527" s="30">
        <v>44638</v>
      </c>
      <c r="F527" s="30">
        <v>44690</v>
      </c>
      <c r="G527" s="78" t="s">
        <v>54</v>
      </c>
      <c r="H527" s="27" t="s">
        <v>53</v>
      </c>
      <c r="I527" s="27" t="s">
        <v>1378</v>
      </c>
      <c r="J527" s="30">
        <v>44719</v>
      </c>
      <c r="K527" s="31">
        <v>9594.24</v>
      </c>
      <c r="L527" s="32">
        <v>9127.68</v>
      </c>
      <c r="M527" s="83"/>
    </row>
    <row r="528" spans="1:13" x14ac:dyDescent="0.25">
      <c r="A528" s="27">
        <v>2022</v>
      </c>
      <c r="B528" s="28" t="s">
        <v>24</v>
      </c>
      <c r="C528" s="27" t="s">
        <v>472</v>
      </c>
      <c r="D528" s="29" t="s">
        <v>455</v>
      </c>
      <c r="E528" s="30">
        <v>44685</v>
      </c>
      <c r="F528" s="30">
        <v>44690</v>
      </c>
      <c r="G528" s="78" t="s">
        <v>62</v>
      </c>
      <c r="H528" s="27" t="s">
        <v>53</v>
      </c>
      <c r="I528" s="27" t="s">
        <v>1378</v>
      </c>
      <c r="J528" s="30">
        <v>44719</v>
      </c>
      <c r="K528" s="31">
        <v>9231.15</v>
      </c>
      <c r="L528" s="32">
        <v>8818.4</v>
      </c>
      <c r="M528" s="83"/>
    </row>
    <row r="529" spans="1:13" x14ac:dyDescent="0.25">
      <c r="A529" s="27">
        <v>2022</v>
      </c>
      <c r="B529" s="28" t="s">
        <v>40</v>
      </c>
      <c r="C529" s="27" t="s">
        <v>473</v>
      </c>
      <c r="D529" s="29" t="s">
        <v>455</v>
      </c>
      <c r="E529" s="30">
        <v>44692</v>
      </c>
      <c r="F529" s="30">
        <v>44693</v>
      </c>
      <c r="G529" s="78" t="s">
        <v>1386</v>
      </c>
      <c r="H529" s="27" t="s">
        <v>53</v>
      </c>
      <c r="I529" s="27" t="s">
        <v>153</v>
      </c>
      <c r="J529" s="30"/>
      <c r="K529" s="31" t="s">
        <v>462</v>
      </c>
      <c r="L529" s="32"/>
      <c r="M529" s="1"/>
    </row>
    <row r="530" spans="1:13" x14ac:dyDescent="0.25">
      <c r="A530" s="27">
        <v>2022</v>
      </c>
      <c r="B530" s="28" t="s">
        <v>25</v>
      </c>
      <c r="C530" s="27" t="s">
        <v>474</v>
      </c>
      <c r="D530" s="29" t="s">
        <v>455</v>
      </c>
      <c r="E530" s="30">
        <v>44669</v>
      </c>
      <c r="F530" s="30">
        <v>44700</v>
      </c>
      <c r="G530" s="78" t="s">
        <v>491</v>
      </c>
      <c r="H530" s="27" t="s">
        <v>53</v>
      </c>
      <c r="I530" s="27" t="s">
        <v>1378</v>
      </c>
      <c r="J530" s="30">
        <v>44754</v>
      </c>
      <c r="K530" s="31">
        <v>5162.5199999999995</v>
      </c>
      <c r="L530" s="32">
        <v>4936.59</v>
      </c>
      <c r="M530" s="83"/>
    </row>
    <row r="531" spans="1:13" x14ac:dyDescent="0.25">
      <c r="A531" s="27">
        <v>2022</v>
      </c>
      <c r="B531" s="28" t="s">
        <v>26</v>
      </c>
      <c r="C531" s="27" t="s">
        <v>475</v>
      </c>
      <c r="D531" s="29" t="s">
        <v>455</v>
      </c>
      <c r="E531" s="30">
        <v>44623</v>
      </c>
      <c r="F531" s="30">
        <v>44713</v>
      </c>
      <c r="G531" s="78" t="s">
        <v>54</v>
      </c>
      <c r="H531" s="27" t="s">
        <v>53</v>
      </c>
      <c r="I531" s="27" t="s">
        <v>1378</v>
      </c>
      <c r="J531" s="30">
        <v>44754</v>
      </c>
      <c r="K531" s="31">
        <v>29515.57</v>
      </c>
      <c r="L531" s="32">
        <v>28094.58</v>
      </c>
      <c r="M531" s="83"/>
    </row>
    <row r="532" spans="1:13" x14ac:dyDescent="0.25">
      <c r="A532" s="27">
        <v>2022</v>
      </c>
      <c r="B532" s="28" t="s">
        <v>30</v>
      </c>
      <c r="C532" s="27" t="s">
        <v>476</v>
      </c>
      <c r="D532" s="29" t="s">
        <v>455</v>
      </c>
      <c r="E532" s="30">
        <v>44714</v>
      </c>
      <c r="F532" s="30">
        <v>44729</v>
      </c>
      <c r="G532" s="78" t="s">
        <v>73</v>
      </c>
      <c r="H532" s="27" t="s">
        <v>53</v>
      </c>
      <c r="I532" s="27" t="s">
        <v>153</v>
      </c>
      <c r="J532" s="30"/>
      <c r="K532" s="31" t="s">
        <v>462</v>
      </c>
      <c r="L532" s="32"/>
      <c r="M532" s="1"/>
    </row>
    <row r="533" spans="1:13" x14ac:dyDescent="0.25">
      <c r="A533" s="27">
        <v>2022</v>
      </c>
      <c r="B533" s="28" t="s">
        <v>59</v>
      </c>
      <c r="C533" s="27" t="s">
        <v>477</v>
      </c>
      <c r="D533" s="29" t="s">
        <v>455</v>
      </c>
      <c r="E533" s="30">
        <v>44613</v>
      </c>
      <c r="F533" s="30">
        <v>44720</v>
      </c>
      <c r="G533" s="78" t="s">
        <v>54</v>
      </c>
      <c r="H533" s="27" t="s">
        <v>53</v>
      </c>
      <c r="I533" s="27" t="s">
        <v>1378</v>
      </c>
      <c r="J533" s="30">
        <v>44754</v>
      </c>
      <c r="K533" s="31">
        <v>14823.72</v>
      </c>
      <c r="L533" s="32">
        <v>14099.12</v>
      </c>
      <c r="M533" s="83"/>
    </row>
    <row r="534" spans="1:13" x14ac:dyDescent="0.25">
      <c r="A534" s="27">
        <v>2022</v>
      </c>
      <c r="B534" s="28" t="s">
        <v>15</v>
      </c>
      <c r="C534" s="27" t="s">
        <v>478</v>
      </c>
      <c r="D534" s="29" t="s">
        <v>455</v>
      </c>
      <c r="E534" s="30">
        <v>44720</v>
      </c>
      <c r="F534" s="30">
        <v>44727</v>
      </c>
      <c r="G534" s="78" t="s">
        <v>54</v>
      </c>
      <c r="H534" s="27" t="s">
        <v>53</v>
      </c>
      <c r="I534" s="27" t="s">
        <v>1378</v>
      </c>
      <c r="J534" s="30">
        <v>44762</v>
      </c>
      <c r="K534" s="31">
        <v>3036.92</v>
      </c>
      <c r="L534" s="32">
        <v>2922.8</v>
      </c>
      <c r="M534" s="83"/>
    </row>
    <row r="535" spans="1:13" x14ac:dyDescent="0.25">
      <c r="A535" s="27">
        <v>2022</v>
      </c>
      <c r="B535" s="28" t="s">
        <v>65</v>
      </c>
      <c r="C535" s="27" t="s">
        <v>479</v>
      </c>
      <c r="D535" s="29" t="s">
        <v>455</v>
      </c>
      <c r="E535" s="30">
        <v>44714</v>
      </c>
      <c r="F535" s="30">
        <v>44733</v>
      </c>
      <c r="G535" s="78" t="s">
        <v>67</v>
      </c>
      <c r="H535" s="27" t="s">
        <v>53</v>
      </c>
      <c r="I535" s="27" t="s">
        <v>153</v>
      </c>
      <c r="J535" s="30"/>
      <c r="K535" s="31" t="s">
        <v>462</v>
      </c>
      <c r="L535" s="32"/>
      <c r="M535" s="1"/>
    </row>
    <row r="536" spans="1:13" x14ac:dyDescent="0.25">
      <c r="A536" s="27">
        <v>2022</v>
      </c>
      <c r="B536" s="28" t="s">
        <v>24</v>
      </c>
      <c r="C536" s="27" t="s">
        <v>480</v>
      </c>
      <c r="D536" s="29" t="s">
        <v>455</v>
      </c>
      <c r="E536" s="30">
        <v>44739</v>
      </c>
      <c r="F536" s="30">
        <v>44739</v>
      </c>
      <c r="G536" s="78" t="s">
        <v>73</v>
      </c>
      <c r="H536" s="27" t="s">
        <v>53</v>
      </c>
      <c r="I536" s="27" t="s">
        <v>1378</v>
      </c>
      <c r="J536" s="30">
        <v>44762</v>
      </c>
      <c r="K536" s="31">
        <v>10150.299999999999</v>
      </c>
      <c r="L536" s="32">
        <v>9710.18</v>
      </c>
      <c r="M536" s="83"/>
    </row>
    <row r="537" spans="1:13" x14ac:dyDescent="0.25">
      <c r="A537" s="27">
        <v>2022</v>
      </c>
      <c r="B537" s="28" t="s">
        <v>33</v>
      </c>
      <c r="C537" s="27" t="s">
        <v>481</v>
      </c>
      <c r="D537" s="29" t="s">
        <v>455</v>
      </c>
      <c r="E537" s="30">
        <v>44736</v>
      </c>
      <c r="F537" s="30">
        <v>44739</v>
      </c>
      <c r="G537" s="78" t="s">
        <v>491</v>
      </c>
      <c r="H537" s="27" t="s">
        <v>53</v>
      </c>
      <c r="I537" s="27" t="s">
        <v>1378</v>
      </c>
      <c r="J537" s="30">
        <v>44782</v>
      </c>
      <c r="K537" s="31">
        <v>6397.24</v>
      </c>
      <c r="L537" s="32">
        <v>6116.94</v>
      </c>
      <c r="M537" s="83"/>
    </row>
    <row r="538" spans="1:13" x14ac:dyDescent="0.25">
      <c r="A538" s="27">
        <v>2022</v>
      </c>
      <c r="B538" s="28" t="s">
        <v>23</v>
      </c>
      <c r="C538" s="27" t="s">
        <v>482</v>
      </c>
      <c r="D538" s="29" t="s">
        <v>455</v>
      </c>
      <c r="E538" s="30">
        <v>44713</v>
      </c>
      <c r="F538" s="30">
        <v>44739</v>
      </c>
      <c r="G538" s="78" t="s">
        <v>491</v>
      </c>
      <c r="H538" s="27" t="s">
        <v>53</v>
      </c>
      <c r="I538" s="27" t="s">
        <v>1378</v>
      </c>
      <c r="J538" s="30">
        <v>44762</v>
      </c>
      <c r="K538" s="31">
        <v>12267.1</v>
      </c>
      <c r="L538" s="32">
        <v>11741.52</v>
      </c>
      <c r="M538" s="83"/>
    </row>
    <row r="539" spans="1:13" x14ac:dyDescent="0.25">
      <c r="A539" s="27">
        <v>2022</v>
      </c>
      <c r="B539" s="28" t="s">
        <v>48</v>
      </c>
      <c r="C539" s="27" t="s">
        <v>483</v>
      </c>
      <c r="D539" s="29" t="s">
        <v>455</v>
      </c>
      <c r="E539" s="30">
        <v>44613</v>
      </c>
      <c r="F539" s="30">
        <v>44740</v>
      </c>
      <c r="G539" s="78" t="s">
        <v>54</v>
      </c>
      <c r="H539" s="27" t="s">
        <v>53</v>
      </c>
      <c r="I539" s="27" t="s">
        <v>1378</v>
      </c>
      <c r="J539" s="30">
        <v>44763</v>
      </c>
      <c r="K539" s="31">
        <v>13392.14</v>
      </c>
      <c r="L539" s="32">
        <v>12776.63</v>
      </c>
      <c r="M539" s="83"/>
    </row>
    <row r="540" spans="1:13" x14ac:dyDescent="0.25">
      <c r="A540" s="27">
        <v>2022</v>
      </c>
      <c r="B540" s="28" t="s">
        <v>33</v>
      </c>
      <c r="C540" s="27" t="s">
        <v>484</v>
      </c>
      <c r="D540" s="29" t="s">
        <v>455</v>
      </c>
      <c r="E540" s="30">
        <v>44731</v>
      </c>
      <c r="F540" s="30">
        <v>44741</v>
      </c>
      <c r="G540" s="78" t="s">
        <v>491</v>
      </c>
      <c r="H540" s="27" t="s">
        <v>53</v>
      </c>
      <c r="I540" s="27" t="s">
        <v>1378</v>
      </c>
      <c r="J540" s="30">
        <v>44782</v>
      </c>
      <c r="K540" s="31">
        <v>3998.99</v>
      </c>
      <c r="L540" s="32">
        <v>3834.59</v>
      </c>
      <c r="M540" s="83"/>
    </row>
    <row r="541" spans="1:13" x14ac:dyDescent="0.25">
      <c r="A541" s="27">
        <v>2022</v>
      </c>
      <c r="B541" s="28" t="s">
        <v>29</v>
      </c>
      <c r="C541" s="27" t="s">
        <v>485</v>
      </c>
      <c r="D541" s="29" t="s">
        <v>455</v>
      </c>
      <c r="E541" s="30">
        <v>44739</v>
      </c>
      <c r="F541" s="30">
        <v>44746</v>
      </c>
      <c r="G541" s="78" t="s">
        <v>491</v>
      </c>
      <c r="H541" s="27" t="s">
        <v>53</v>
      </c>
      <c r="I541" s="27" t="s">
        <v>1378</v>
      </c>
      <c r="J541" s="30">
        <v>44782</v>
      </c>
      <c r="K541" s="31">
        <v>17176.45</v>
      </c>
      <c r="L541" s="32">
        <v>16467.099999999999</v>
      </c>
      <c r="M541" s="83"/>
    </row>
    <row r="542" spans="1:13" x14ac:dyDescent="0.25">
      <c r="A542" s="27">
        <v>2022</v>
      </c>
      <c r="B542" s="28" t="s">
        <v>59</v>
      </c>
      <c r="C542" s="27" t="s">
        <v>486</v>
      </c>
      <c r="D542" s="29" t="s">
        <v>455</v>
      </c>
      <c r="E542" s="30">
        <v>44747</v>
      </c>
      <c r="F542" s="30">
        <v>44747</v>
      </c>
      <c r="G542" s="78" t="s">
        <v>491</v>
      </c>
      <c r="H542" s="27" t="s">
        <v>53</v>
      </c>
      <c r="I542" s="27" t="s">
        <v>1378</v>
      </c>
      <c r="J542" s="30">
        <v>44782</v>
      </c>
      <c r="K542" s="31">
        <v>4835.3500000000004</v>
      </c>
      <c r="L542" s="32">
        <v>4617</v>
      </c>
      <c r="M542" s="83"/>
    </row>
    <row r="543" spans="1:13" x14ac:dyDescent="0.25">
      <c r="A543" s="27">
        <v>2022</v>
      </c>
      <c r="B543" s="28" t="s">
        <v>28</v>
      </c>
      <c r="C543" s="27" t="s">
        <v>495</v>
      </c>
      <c r="D543" s="29" t="s">
        <v>455</v>
      </c>
      <c r="E543" s="30">
        <v>44747</v>
      </c>
      <c r="F543" s="30">
        <v>44761</v>
      </c>
      <c r="G543" s="78" t="s">
        <v>491</v>
      </c>
      <c r="H543" s="27" t="s">
        <v>53</v>
      </c>
      <c r="I543" s="27" t="s">
        <v>1378</v>
      </c>
      <c r="J543" s="30">
        <v>44790</v>
      </c>
      <c r="K543" s="31">
        <v>23295.599999999999</v>
      </c>
      <c r="L543" s="32">
        <v>22265.5</v>
      </c>
      <c r="M543" s="83"/>
    </row>
    <row r="544" spans="1:13" x14ac:dyDescent="0.25">
      <c r="A544" s="27">
        <v>2022</v>
      </c>
      <c r="B544" s="28" t="s">
        <v>19</v>
      </c>
      <c r="C544" s="27" t="s">
        <v>496</v>
      </c>
      <c r="D544" s="29" t="s">
        <v>455</v>
      </c>
      <c r="E544" s="30">
        <v>44762</v>
      </c>
      <c r="F544" s="30">
        <v>44763</v>
      </c>
      <c r="G544" s="78" t="s">
        <v>1386</v>
      </c>
      <c r="H544" s="27" t="s">
        <v>53</v>
      </c>
      <c r="I544" s="27" t="s">
        <v>1378</v>
      </c>
      <c r="J544" s="30">
        <v>44809</v>
      </c>
      <c r="K544" s="31">
        <v>78000.53</v>
      </c>
      <c r="L544" s="32">
        <v>74549.279999999999</v>
      </c>
      <c r="M544" s="83"/>
    </row>
    <row r="545" spans="1:13" x14ac:dyDescent="0.25">
      <c r="A545" s="27">
        <v>2022</v>
      </c>
      <c r="B545" s="28" t="s">
        <v>28</v>
      </c>
      <c r="C545" s="27" t="s">
        <v>497</v>
      </c>
      <c r="D545" s="29" t="s">
        <v>455</v>
      </c>
      <c r="E545" s="30">
        <v>44760</v>
      </c>
      <c r="F545" s="30">
        <v>44768</v>
      </c>
      <c r="G545" s="78" t="s">
        <v>491</v>
      </c>
      <c r="H545" s="27" t="s">
        <v>53</v>
      </c>
      <c r="I545" s="27" t="s">
        <v>153</v>
      </c>
      <c r="J545" s="30"/>
      <c r="K545" s="31" t="s">
        <v>462</v>
      </c>
      <c r="L545" s="32"/>
      <c r="M545" s="1"/>
    </row>
    <row r="546" spans="1:13" x14ac:dyDescent="0.25">
      <c r="A546" s="27">
        <v>2022</v>
      </c>
      <c r="B546" s="28" t="s">
        <v>20</v>
      </c>
      <c r="C546" s="27" t="s">
        <v>498</v>
      </c>
      <c r="D546" s="29" t="s">
        <v>455</v>
      </c>
      <c r="E546" s="30">
        <v>44773</v>
      </c>
      <c r="F546" s="30">
        <v>44774</v>
      </c>
      <c r="G546" s="78" t="s">
        <v>1386</v>
      </c>
      <c r="H546" s="27" t="s">
        <v>53</v>
      </c>
      <c r="I546" s="27" t="s">
        <v>1378</v>
      </c>
      <c r="J546" s="30">
        <v>44790</v>
      </c>
      <c r="K546" s="31">
        <v>34228.76</v>
      </c>
      <c r="L546" s="32">
        <v>32637.55</v>
      </c>
      <c r="M546" s="83"/>
    </row>
    <row r="547" spans="1:13" x14ac:dyDescent="0.25">
      <c r="A547" s="27">
        <v>2022</v>
      </c>
      <c r="B547" s="28" t="s">
        <v>27</v>
      </c>
      <c r="C547" s="27" t="s">
        <v>500</v>
      </c>
      <c r="D547" s="29" t="s">
        <v>455</v>
      </c>
      <c r="E547" s="30">
        <v>44788</v>
      </c>
      <c r="F547" s="30">
        <v>44788</v>
      </c>
      <c r="G547" s="78" t="s">
        <v>491</v>
      </c>
      <c r="H547" s="27" t="s">
        <v>53</v>
      </c>
      <c r="I547" s="27" t="s">
        <v>1378</v>
      </c>
      <c r="J547" s="30">
        <v>44809</v>
      </c>
      <c r="K547" s="31">
        <v>4413.3899999999994</v>
      </c>
      <c r="L547" s="32">
        <v>4215.7</v>
      </c>
      <c r="M547" s="83"/>
    </row>
    <row r="548" spans="1:13" x14ac:dyDescent="0.25">
      <c r="A548" s="27">
        <v>2022</v>
      </c>
      <c r="B548" s="28" t="s">
        <v>33</v>
      </c>
      <c r="C548" s="27" t="s">
        <v>501</v>
      </c>
      <c r="D548" s="29" t="s">
        <v>455</v>
      </c>
      <c r="E548" s="30">
        <v>44790</v>
      </c>
      <c r="F548" s="30">
        <v>44791</v>
      </c>
      <c r="G548" s="78" t="s">
        <v>55</v>
      </c>
      <c r="H548" s="27" t="s">
        <v>53</v>
      </c>
      <c r="I548" s="27" t="s">
        <v>153</v>
      </c>
      <c r="J548" s="30"/>
      <c r="K548" s="31" t="s">
        <v>462</v>
      </c>
      <c r="L548" s="32"/>
      <c r="M548" s="1"/>
    </row>
    <row r="549" spans="1:13" x14ac:dyDescent="0.25">
      <c r="A549" s="27">
        <v>2022</v>
      </c>
      <c r="B549" s="28" t="s">
        <v>19</v>
      </c>
      <c r="C549" s="27" t="s">
        <v>502</v>
      </c>
      <c r="D549" s="29" t="s">
        <v>455</v>
      </c>
      <c r="E549" s="30">
        <v>44750</v>
      </c>
      <c r="F549" s="30">
        <v>44795</v>
      </c>
      <c r="G549" s="78" t="s">
        <v>491</v>
      </c>
      <c r="H549" s="27" t="s">
        <v>53</v>
      </c>
      <c r="I549" s="27" t="s">
        <v>1378</v>
      </c>
      <c r="J549" s="30">
        <v>44824</v>
      </c>
      <c r="K549" s="31">
        <v>17944.14</v>
      </c>
      <c r="L549" s="32">
        <v>17127.55</v>
      </c>
      <c r="M549" s="83"/>
    </row>
    <row r="550" spans="1:13" x14ac:dyDescent="0.25">
      <c r="A550" s="27">
        <v>2022</v>
      </c>
      <c r="B550" s="28" t="s">
        <v>28</v>
      </c>
      <c r="C550" s="27" t="s">
        <v>503</v>
      </c>
      <c r="D550" s="29" t="s">
        <v>455</v>
      </c>
      <c r="E550" s="30">
        <v>44789</v>
      </c>
      <c r="F550" s="30">
        <v>44796</v>
      </c>
      <c r="G550" s="78" t="s">
        <v>491</v>
      </c>
      <c r="H550" s="27" t="s">
        <v>53</v>
      </c>
      <c r="I550" s="27" t="s">
        <v>1378</v>
      </c>
      <c r="J550" s="30">
        <v>44824</v>
      </c>
      <c r="K550" s="31">
        <v>6760.7</v>
      </c>
      <c r="L550" s="32">
        <v>6458.22</v>
      </c>
      <c r="M550" s="83"/>
    </row>
    <row r="551" spans="1:13" x14ac:dyDescent="0.25">
      <c r="A551" s="27">
        <v>2022</v>
      </c>
      <c r="B551" s="28" t="s">
        <v>31</v>
      </c>
      <c r="C551" s="27" t="s">
        <v>504</v>
      </c>
      <c r="D551" s="29" t="s">
        <v>455</v>
      </c>
      <c r="E551" s="30">
        <v>44796</v>
      </c>
      <c r="F551" s="30">
        <v>44799</v>
      </c>
      <c r="G551" s="78" t="s">
        <v>52</v>
      </c>
      <c r="H551" s="27" t="s">
        <v>53</v>
      </c>
      <c r="I551" s="27" t="s">
        <v>1378</v>
      </c>
      <c r="J551" s="30">
        <v>44854</v>
      </c>
      <c r="K551" s="31">
        <v>178255.02</v>
      </c>
      <c r="L551" s="32">
        <v>170374.52</v>
      </c>
      <c r="M551" s="83"/>
    </row>
    <row r="552" spans="1:13" x14ac:dyDescent="0.25">
      <c r="A552" s="27">
        <v>2022</v>
      </c>
      <c r="B552" s="28" t="s">
        <v>46</v>
      </c>
      <c r="C552" s="27" t="s">
        <v>505</v>
      </c>
      <c r="D552" s="29" t="s">
        <v>455</v>
      </c>
      <c r="E552" s="30">
        <v>44732</v>
      </c>
      <c r="F552" s="30">
        <v>44802</v>
      </c>
      <c r="G552" s="78" t="s">
        <v>491</v>
      </c>
      <c r="H552" s="27" t="s">
        <v>53</v>
      </c>
      <c r="I552" s="27" t="s">
        <v>1378</v>
      </c>
      <c r="J552" s="30">
        <v>44862</v>
      </c>
      <c r="K552" s="31">
        <v>2450.6400000000003</v>
      </c>
      <c r="L552" s="32">
        <v>2341.2600000000002</v>
      </c>
      <c r="M552" s="83"/>
    </row>
    <row r="553" spans="1:13" x14ac:dyDescent="0.25">
      <c r="A553" s="27">
        <v>2022</v>
      </c>
      <c r="B553" s="28" t="s">
        <v>24</v>
      </c>
      <c r="C553" s="27" t="s">
        <v>506</v>
      </c>
      <c r="D553" s="29" t="s">
        <v>455</v>
      </c>
      <c r="E553" s="30">
        <v>44798</v>
      </c>
      <c r="F553" s="30">
        <v>44803</v>
      </c>
      <c r="G553" s="78" t="s">
        <v>491</v>
      </c>
      <c r="H553" s="27" t="s">
        <v>53</v>
      </c>
      <c r="I553" s="27" t="s">
        <v>1378</v>
      </c>
      <c r="J553" s="30">
        <v>44852</v>
      </c>
      <c r="K553" s="31">
        <v>24997.31</v>
      </c>
      <c r="L553" s="32">
        <v>23926.34</v>
      </c>
      <c r="M553" s="83"/>
    </row>
    <row r="554" spans="1:13" x14ac:dyDescent="0.25">
      <c r="A554" s="27">
        <v>2022</v>
      </c>
      <c r="B554" s="28" t="s">
        <v>24</v>
      </c>
      <c r="C554" s="27" t="s">
        <v>507</v>
      </c>
      <c r="D554" s="29" t="s">
        <v>455</v>
      </c>
      <c r="E554" s="30">
        <v>44790</v>
      </c>
      <c r="F554" s="30">
        <v>44809</v>
      </c>
      <c r="G554" s="78" t="s">
        <v>491</v>
      </c>
      <c r="H554" s="27" t="s">
        <v>53</v>
      </c>
      <c r="I554" s="27" t="s">
        <v>1378</v>
      </c>
      <c r="J554" s="30">
        <v>44872</v>
      </c>
      <c r="K554" s="31">
        <v>19785.34</v>
      </c>
      <c r="L554" s="32">
        <v>18917.099999999999</v>
      </c>
      <c r="M554" s="83"/>
    </row>
    <row r="555" spans="1:13" x14ac:dyDescent="0.25">
      <c r="A555" s="27">
        <v>2022</v>
      </c>
      <c r="B555" s="28" t="s">
        <v>36</v>
      </c>
      <c r="C555" s="27" t="s">
        <v>508</v>
      </c>
      <c r="D555" s="29" t="s">
        <v>455</v>
      </c>
      <c r="E555" s="30">
        <v>44775</v>
      </c>
      <c r="F555" s="30">
        <v>44809</v>
      </c>
      <c r="G555" s="78" t="s">
        <v>491</v>
      </c>
      <c r="H555" s="27" t="s">
        <v>53</v>
      </c>
      <c r="I555" s="27" t="s">
        <v>1378</v>
      </c>
      <c r="J555" s="30">
        <v>44845</v>
      </c>
      <c r="K555" s="31">
        <v>4651.6799999999994</v>
      </c>
      <c r="L555" s="32">
        <v>4433.37</v>
      </c>
      <c r="M555" s="83"/>
    </row>
    <row r="556" spans="1:13" x14ac:dyDescent="0.25">
      <c r="A556" s="27">
        <v>2022</v>
      </c>
      <c r="B556" s="28" t="s">
        <v>36</v>
      </c>
      <c r="C556" s="27" t="s">
        <v>509</v>
      </c>
      <c r="D556" s="29" t="s">
        <v>455</v>
      </c>
      <c r="E556" s="30">
        <v>44808</v>
      </c>
      <c r="F556" s="30">
        <v>44811</v>
      </c>
      <c r="G556" s="78" t="s">
        <v>491</v>
      </c>
      <c r="H556" s="27" t="s">
        <v>53</v>
      </c>
      <c r="I556" s="27" t="s">
        <v>1378</v>
      </c>
      <c r="J556" s="30">
        <v>44840</v>
      </c>
      <c r="K556" s="31">
        <v>7713.12</v>
      </c>
      <c r="L556" s="32">
        <v>7345.75</v>
      </c>
      <c r="M556" s="83"/>
    </row>
    <row r="557" spans="1:13" x14ac:dyDescent="0.25">
      <c r="A557" s="27">
        <v>2022</v>
      </c>
      <c r="B557" s="28" t="s">
        <v>19</v>
      </c>
      <c r="C557" s="27" t="s">
        <v>510</v>
      </c>
      <c r="D557" s="29" t="s">
        <v>455</v>
      </c>
      <c r="E557" s="30">
        <v>44793</v>
      </c>
      <c r="F557" s="30">
        <v>44812</v>
      </c>
      <c r="G557" s="78" t="s">
        <v>491</v>
      </c>
      <c r="H557" s="27" t="s">
        <v>53</v>
      </c>
      <c r="I557" s="27" t="s">
        <v>153</v>
      </c>
      <c r="J557" s="30"/>
      <c r="K557" s="31" t="s">
        <v>462</v>
      </c>
      <c r="L557" s="32"/>
      <c r="M557" s="1"/>
    </row>
    <row r="558" spans="1:13" x14ac:dyDescent="0.25">
      <c r="A558" s="27">
        <v>2022</v>
      </c>
      <c r="B558" s="28" t="s">
        <v>15</v>
      </c>
      <c r="C558" s="27" t="s">
        <v>511</v>
      </c>
      <c r="D558" s="29" t="s">
        <v>455</v>
      </c>
      <c r="E558" s="30">
        <v>44813</v>
      </c>
      <c r="F558" s="30">
        <v>44801</v>
      </c>
      <c r="G558" s="78" t="s">
        <v>491</v>
      </c>
      <c r="H558" s="27" t="s">
        <v>53</v>
      </c>
      <c r="I558" s="27" t="s">
        <v>1378</v>
      </c>
      <c r="J558" s="30">
        <v>44862</v>
      </c>
      <c r="K558" s="31">
        <v>6167.26</v>
      </c>
      <c r="L558" s="32">
        <v>5931.72</v>
      </c>
      <c r="M558" s="83"/>
    </row>
    <row r="559" spans="1:13" x14ac:dyDescent="0.25">
      <c r="A559" s="27">
        <v>2022</v>
      </c>
      <c r="B559" s="28" t="s">
        <v>36</v>
      </c>
      <c r="C559" s="27" t="s">
        <v>512</v>
      </c>
      <c r="D559" s="29" t="s">
        <v>455</v>
      </c>
      <c r="E559" s="30">
        <v>44808</v>
      </c>
      <c r="F559" s="30">
        <v>44813</v>
      </c>
      <c r="G559" s="78" t="s">
        <v>491</v>
      </c>
      <c r="H559" s="27" t="s">
        <v>53</v>
      </c>
      <c r="I559" s="27" t="s">
        <v>1378</v>
      </c>
      <c r="J559" s="30">
        <v>44883</v>
      </c>
      <c r="K559" s="31">
        <v>9015.0399999999991</v>
      </c>
      <c r="L559" s="32">
        <v>8704.27</v>
      </c>
      <c r="M559" s="83"/>
    </row>
    <row r="560" spans="1:13" x14ac:dyDescent="0.25">
      <c r="A560" s="27">
        <v>2022</v>
      </c>
      <c r="B560" s="28" t="s">
        <v>37</v>
      </c>
      <c r="C560" s="27" t="s">
        <v>513</v>
      </c>
      <c r="D560" s="29" t="s">
        <v>455</v>
      </c>
      <c r="E560" s="30">
        <v>44803</v>
      </c>
      <c r="F560" s="30">
        <v>44816</v>
      </c>
      <c r="G560" s="78" t="s">
        <v>491</v>
      </c>
      <c r="H560" s="27" t="s">
        <v>53</v>
      </c>
      <c r="I560" s="27" t="s">
        <v>1378</v>
      </c>
      <c r="J560" s="30">
        <v>44862</v>
      </c>
      <c r="K560" s="31">
        <v>9111.64</v>
      </c>
      <c r="L560" s="32">
        <v>8668.34</v>
      </c>
      <c r="M560" s="83"/>
    </row>
    <row r="561" spans="1:13" x14ac:dyDescent="0.25">
      <c r="A561" s="27">
        <v>2022</v>
      </c>
      <c r="B561" s="28" t="s">
        <v>19</v>
      </c>
      <c r="C561" s="27" t="s">
        <v>514</v>
      </c>
      <c r="D561" s="29" t="s">
        <v>455</v>
      </c>
      <c r="E561" s="30">
        <v>44805</v>
      </c>
      <c r="F561" s="30">
        <v>44816</v>
      </c>
      <c r="G561" s="78" t="s">
        <v>491</v>
      </c>
      <c r="H561" s="27" t="s">
        <v>53</v>
      </c>
      <c r="I561" s="27" t="s">
        <v>1378</v>
      </c>
      <c r="J561" s="30">
        <v>44862</v>
      </c>
      <c r="K561" s="31">
        <v>4345.1899999999996</v>
      </c>
      <c r="L561" s="32">
        <v>4147.59</v>
      </c>
      <c r="M561" s="83"/>
    </row>
    <row r="562" spans="1:13" x14ac:dyDescent="0.25">
      <c r="A562" s="27">
        <v>2022</v>
      </c>
      <c r="B562" s="28" t="s">
        <v>30</v>
      </c>
      <c r="C562" s="27" t="s">
        <v>515</v>
      </c>
      <c r="D562" s="29" t="s">
        <v>455</v>
      </c>
      <c r="E562" s="30">
        <v>44808</v>
      </c>
      <c r="F562" s="30">
        <v>44824</v>
      </c>
      <c r="G562" s="78" t="s">
        <v>491</v>
      </c>
      <c r="H562" s="27" t="s">
        <v>53</v>
      </c>
      <c r="I562" s="27" t="s">
        <v>1378</v>
      </c>
      <c r="J562" s="30">
        <v>44873</v>
      </c>
      <c r="K562" s="31">
        <v>2800.3</v>
      </c>
      <c r="L562" s="32">
        <v>2685.9</v>
      </c>
      <c r="M562" s="83"/>
    </row>
    <row r="563" spans="1:13" x14ac:dyDescent="0.25">
      <c r="A563" s="27">
        <v>2022</v>
      </c>
      <c r="B563" s="28" t="s">
        <v>49</v>
      </c>
      <c r="C563" s="27" t="s">
        <v>516</v>
      </c>
      <c r="D563" s="29" t="s">
        <v>455</v>
      </c>
      <c r="E563" s="30">
        <v>44823</v>
      </c>
      <c r="F563" s="30">
        <v>44824</v>
      </c>
      <c r="G563" s="78" t="s">
        <v>54</v>
      </c>
      <c r="H563" s="27" t="s">
        <v>53</v>
      </c>
      <c r="I563" s="27" t="s">
        <v>1378</v>
      </c>
      <c r="J563" s="30">
        <v>44862</v>
      </c>
      <c r="K563" s="31">
        <v>9242.65</v>
      </c>
      <c r="L563" s="32">
        <v>8780.52</v>
      </c>
      <c r="M563" s="83"/>
    </row>
    <row r="564" spans="1:13" x14ac:dyDescent="0.25">
      <c r="A564" s="27">
        <v>2022</v>
      </c>
      <c r="B564" s="28" t="s">
        <v>19</v>
      </c>
      <c r="C564" s="27" t="s">
        <v>517</v>
      </c>
      <c r="D564" s="29" t="s">
        <v>455</v>
      </c>
      <c r="E564" s="30">
        <v>44805</v>
      </c>
      <c r="F564" s="30">
        <v>44825</v>
      </c>
      <c r="G564" s="78" t="s">
        <v>491</v>
      </c>
      <c r="H564" s="27" t="s">
        <v>53</v>
      </c>
      <c r="I564" s="27" t="s">
        <v>1378</v>
      </c>
      <c r="J564" s="30">
        <v>44872</v>
      </c>
      <c r="K564" s="31">
        <v>6570.66</v>
      </c>
      <c r="L564" s="32">
        <v>6281.74</v>
      </c>
      <c r="M564" s="83"/>
    </row>
    <row r="565" spans="1:13" x14ac:dyDescent="0.25">
      <c r="A565" s="27">
        <v>2022</v>
      </c>
      <c r="B565" s="28" t="s">
        <v>59</v>
      </c>
      <c r="C565" s="27" t="s">
        <v>518</v>
      </c>
      <c r="D565" s="29" t="s">
        <v>455</v>
      </c>
      <c r="E565" s="30">
        <v>44823</v>
      </c>
      <c r="F565" s="30">
        <v>44826</v>
      </c>
      <c r="G565" s="78" t="s">
        <v>54</v>
      </c>
      <c r="H565" s="27" t="s">
        <v>53</v>
      </c>
      <c r="I565" s="27" t="s">
        <v>1378</v>
      </c>
      <c r="J565" s="30">
        <v>44872</v>
      </c>
      <c r="K565" s="31">
        <v>20429.629999999997</v>
      </c>
      <c r="L565" s="32">
        <v>19453.169999999998</v>
      </c>
      <c r="M565" s="83"/>
    </row>
    <row r="566" spans="1:13" x14ac:dyDescent="0.25">
      <c r="A566" s="27">
        <v>2022</v>
      </c>
      <c r="B566" s="28" t="s">
        <v>24</v>
      </c>
      <c r="C566" s="27" t="s">
        <v>519</v>
      </c>
      <c r="D566" s="29" t="s">
        <v>455</v>
      </c>
      <c r="E566" s="30">
        <v>44823</v>
      </c>
      <c r="F566" s="30">
        <v>44827</v>
      </c>
      <c r="G566" s="78" t="s">
        <v>54</v>
      </c>
      <c r="H566" s="27" t="s">
        <v>53</v>
      </c>
      <c r="I566" s="27" t="s">
        <v>1378</v>
      </c>
      <c r="J566" s="30">
        <v>44894</v>
      </c>
      <c r="K566" s="31">
        <v>52837.280000000006</v>
      </c>
      <c r="L566" s="32">
        <v>50513.21</v>
      </c>
      <c r="M566" s="83"/>
    </row>
    <row r="567" spans="1:13" x14ac:dyDescent="0.25">
      <c r="A567" s="27">
        <v>2022</v>
      </c>
      <c r="B567" s="28" t="s">
        <v>49</v>
      </c>
      <c r="C567" s="27" t="s">
        <v>520</v>
      </c>
      <c r="D567" s="29" t="s">
        <v>455</v>
      </c>
      <c r="E567" s="30">
        <v>44823</v>
      </c>
      <c r="F567" s="30">
        <v>44828</v>
      </c>
      <c r="G567" s="78" t="s">
        <v>54</v>
      </c>
      <c r="H567" s="27" t="s">
        <v>53</v>
      </c>
      <c r="I567" s="27" t="s">
        <v>1378</v>
      </c>
      <c r="J567" s="30">
        <v>44872</v>
      </c>
      <c r="K567" s="31">
        <v>15018.53</v>
      </c>
      <c r="L567" s="32">
        <v>14292.95</v>
      </c>
      <c r="M567" s="83"/>
    </row>
    <row r="568" spans="1:13" x14ac:dyDescent="0.25">
      <c r="A568" s="27">
        <v>2022</v>
      </c>
      <c r="B568" s="28" t="s">
        <v>16</v>
      </c>
      <c r="C568" s="27" t="s">
        <v>521</v>
      </c>
      <c r="D568" s="29" t="s">
        <v>455</v>
      </c>
      <c r="E568" s="30">
        <v>44823</v>
      </c>
      <c r="F568" s="30">
        <v>44828</v>
      </c>
      <c r="G568" s="78" t="s">
        <v>54</v>
      </c>
      <c r="H568" s="27" t="s">
        <v>53</v>
      </c>
      <c r="I568" s="27" t="s">
        <v>153</v>
      </c>
      <c r="J568" s="30"/>
      <c r="K568" s="31" t="s">
        <v>462</v>
      </c>
      <c r="L568" s="32"/>
      <c r="M568" s="1"/>
    </row>
    <row r="569" spans="1:13" x14ac:dyDescent="0.25">
      <c r="A569" s="27">
        <v>2022</v>
      </c>
      <c r="B569" s="28" t="s">
        <v>32</v>
      </c>
      <c r="C569" s="27" t="s">
        <v>522</v>
      </c>
      <c r="D569" s="29" t="s">
        <v>455</v>
      </c>
      <c r="E569" s="30">
        <v>44823</v>
      </c>
      <c r="F569" s="30">
        <v>44830</v>
      </c>
      <c r="G569" s="78" t="s">
        <v>54</v>
      </c>
      <c r="H569" s="27" t="s">
        <v>53</v>
      </c>
      <c r="I569" s="27" t="s">
        <v>1378</v>
      </c>
      <c r="J569" s="30">
        <v>44872</v>
      </c>
      <c r="K569" s="31">
        <v>11440.73</v>
      </c>
      <c r="L569" s="32">
        <v>10933.96</v>
      </c>
      <c r="M569" s="83"/>
    </row>
    <row r="570" spans="1:13" x14ac:dyDescent="0.25">
      <c r="A570" s="27">
        <v>2022</v>
      </c>
      <c r="B570" s="28" t="s">
        <v>32</v>
      </c>
      <c r="C570" s="27" t="s">
        <v>523</v>
      </c>
      <c r="D570" s="29" t="s">
        <v>455</v>
      </c>
      <c r="E570" s="30">
        <v>44823</v>
      </c>
      <c r="F570" s="30">
        <v>44830</v>
      </c>
      <c r="G570" s="78" t="s">
        <v>54</v>
      </c>
      <c r="H570" s="27" t="s">
        <v>53</v>
      </c>
      <c r="I570" s="27" t="s">
        <v>1378</v>
      </c>
      <c r="J570" s="30">
        <v>44872</v>
      </c>
      <c r="K570" s="31">
        <v>3623.23</v>
      </c>
      <c r="L570" s="32">
        <v>3466.63</v>
      </c>
      <c r="M570" s="83"/>
    </row>
    <row r="571" spans="1:13" x14ac:dyDescent="0.25">
      <c r="A571" s="27">
        <v>2022</v>
      </c>
      <c r="B571" s="28" t="s">
        <v>24</v>
      </c>
      <c r="C571" s="27" t="s">
        <v>524</v>
      </c>
      <c r="D571" s="29" t="s">
        <v>455</v>
      </c>
      <c r="E571" s="30">
        <v>44823</v>
      </c>
      <c r="F571" s="30">
        <v>44830</v>
      </c>
      <c r="G571" s="78" t="s">
        <v>54</v>
      </c>
      <c r="H571" s="27" t="s">
        <v>53</v>
      </c>
      <c r="I571" s="27" t="s">
        <v>1378</v>
      </c>
      <c r="J571" s="30">
        <v>44862</v>
      </c>
      <c r="K571" s="31">
        <v>18659.78</v>
      </c>
      <c r="L571" s="32">
        <v>17817.490000000002</v>
      </c>
      <c r="M571" s="83"/>
    </row>
    <row r="572" spans="1:13" x14ac:dyDescent="0.25">
      <c r="A572" s="27">
        <v>2022</v>
      </c>
      <c r="B572" s="28" t="s">
        <v>15</v>
      </c>
      <c r="C572" s="27" t="s">
        <v>525</v>
      </c>
      <c r="D572" s="29" t="s">
        <v>455</v>
      </c>
      <c r="E572" s="30">
        <v>44823</v>
      </c>
      <c r="F572" s="30">
        <v>44830</v>
      </c>
      <c r="G572" s="78" t="s">
        <v>54</v>
      </c>
      <c r="H572" s="27" t="s">
        <v>53</v>
      </c>
      <c r="I572" s="27" t="s">
        <v>1378</v>
      </c>
      <c r="J572" s="30">
        <v>44862</v>
      </c>
      <c r="K572" s="31">
        <v>20525.3</v>
      </c>
      <c r="L572" s="32">
        <v>19564.349999999999</v>
      </c>
      <c r="M572" s="83"/>
    </row>
    <row r="573" spans="1:13" x14ac:dyDescent="0.25">
      <c r="A573" s="27">
        <v>2022</v>
      </c>
      <c r="B573" s="28" t="s">
        <v>49</v>
      </c>
      <c r="C573" s="27" t="s">
        <v>526</v>
      </c>
      <c r="D573" s="29" t="s">
        <v>455</v>
      </c>
      <c r="E573" s="30">
        <v>44727</v>
      </c>
      <c r="F573" s="30">
        <v>44831</v>
      </c>
      <c r="G573" s="78" t="s">
        <v>491</v>
      </c>
      <c r="H573" s="27" t="s">
        <v>53</v>
      </c>
      <c r="I573" s="27" t="s">
        <v>1378</v>
      </c>
      <c r="J573" s="30">
        <v>44862</v>
      </c>
      <c r="K573" s="31">
        <v>3854.04</v>
      </c>
      <c r="L573" s="32">
        <v>3684.07</v>
      </c>
      <c r="M573" s="83"/>
    </row>
    <row r="574" spans="1:13" x14ac:dyDescent="0.25">
      <c r="A574" s="27">
        <v>2022</v>
      </c>
      <c r="B574" s="28" t="s">
        <v>24</v>
      </c>
      <c r="C574" s="27" t="s">
        <v>527</v>
      </c>
      <c r="D574" s="29" t="s">
        <v>455</v>
      </c>
      <c r="E574" s="30">
        <v>44823</v>
      </c>
      <c r="F574" s="30">
        <v>44831</v>
      </c>
      <c r="G574" s="78" t="s">
        <v>54</v>
      </c>
      <c r="H574" s="27" t="s">
        <v>53</v>
      </c>
      <c r="I574" s="27" t="s">
        <v>1378</v>
      </c>
      <c r="J574" s="30">
        <v>44862</v>
      </c>
      <c r="K574" s="31">
        <v>7090.64</v>
      </c>
      <c r="L574" s="32">
        <v>6760.67</v>
      </c>
      <c r="M574" s="83"/>
    </row>
    <row r="575" spans="1:13" x14ac:dyDescent="0.25">
      <c r="A575" s="27">
        <v>2022</v>
      </c>
      <c r="B575" s="28" t="s">
        <v>24</v>
      </c>
      <c r="C575" s="27" t="s">
        <v>528</v>
      </c>
      <c r="D575" s="29" t="s">
        <v>455</v>
      </c>
      <c r="E575" s="30">
        <v>44823</v>
      </c>
      <c r="F575" s="30">
        <v>44831</v>
      </c>
      <c r="G575" s="78" t="s">
        <v>54</v>
      </c>
      <c r="H575" s="27" t="s">
        <v>53</v>
      </c>
      <c r="I575" s="27" t="s">
        <v>1378</v>
      </c>
      <c r="J575" s="30">
        <v>44862</v>
      </c>
      <c r="K575" s="31">
        <v>16463.920000000002</v>
      </c>
      <c r="L575" s="32">
        <v>15665.29</v>
      </c>
      <c r="M575" s="83"/>
    </row>
    <row r="576" spans="1:13" x14ac:dyDescent="0.25">
      <c r="A576" s="27">
        <v>2022</v>
      </c>
      <c r="B576" s="28" t="s">
        <v>15</v>
      </c>
      <c r="C576" s="27" t="s">
        <v>529</v>
      </c>
      <c r="D576" s="29" t="s">
        <v>455</v>
      </c>
      <c r="E576" s="30">
        <v>44823</v>
      </c>
      <c r="F576" s="30">
        <v>44832</v>
      </c>
      <c r="G576" s="78" t="s">
        <v>54</v>
      </c>
      <c r="H576" s="27" t="s">
        <v>53</v>
      </c>
      <c r="I576" s="27" t="s">
        <v>1378</v>
      </c>
      <c r="J576" s="30">
        <v>44862</v>
      </c>
      <c r="K576" s="31">
        <v>7453.56</v>
      </c>
      <c r="L576" s="32">
        <v>7080.88</v>
      </c>
      <c r="M576" s="83"/>
    </row>
    <row r="577" spans="1:13" x14ac:dyDescent="0.25">
      <c r="A577" s="27">
        <v>2022</v>
      </c>
      <c r="B577" s="28" t="s">
        <v>32</v>
      </c>
      <c r="C577" s="27" t="s">
        <v>530</v>
      </c>
      <c r="D577" s="29" t="s">
        <v>455</v>
      </c>
      <c r="E577" s="30">
        <v>44823</v>
      </c>
      <c r="F577" s="30">
        <v>44833</v>
      </c>
      <c r="G577" s="78" t="s">
        <v>54</v>
      </c>
      <c r="H577" s="27" t="s">
        <v>53</v>
      </c>
      <c r="I577" s="27" t="s">
        <v>1378</v>
      </c>
      <c r="J577" s="30">
        <v>44862</v>
      </c>
      <c r="K577" s="31">
        <v>5893.22</v>
      </c>
      <c r="L577" s="32">
        <v>5613.42</v>
      </c>
      <c r="M577" s="83"/>
    </row>
    <row r="578" spans="1:13" x14ac:dyDescent="0.25">
      <c r="A578" s="27">
        <v>2022</v>
      </c>
      <c r="B578" s="28" t="s">
        <v>26</v>
      </c>
      <c r="C578" s="27" t="s">
        <v>531</v>
      </c>
      <c r="D578" s="29" t="s">
        <v>455</v>
      </c>
      <c r="E578" s="30">
        <v>44819</v>
      </c>
      <c r="F578" s="30">
        <v>44834</v>
      </c>
      <c r="G578" s="78" t="s">
        <v>491</v>
      </c>
      <c r="H578" s="27" t="s">
        <v>53</v>
      </c>
      <c r="I578" s="27" t="s">
        <v>1378</v>
      </c>
      <c r="J578" s="30">
        <v>44872</v>
      </c>
      <c r="K578" s="31">
        <v>6075.86</v>
      </c>
      <c r="L578" s="32">
        <v>5826.35</v>
      </c>
      <c r="M578" s="83"/>
    </row>
    <row r="579" spans="1:13" x14ac:dyDescent="0.25">
      <c r="A579" s="27">
        <v>2022</v>
      </c>
      <c r="B579" s="28" t="s">
        <v>47</v>
      </c>
      <c r="C579" s="27" t="s">
        <v>1420</v>
      </c>
      <c r="D579" s="29" t="s">
        <v>455</v>
      </c>
      <c r="E579" s="30">
        <v>44823</v>
      </c>
      <c r="F579" s="30">
        <v>44836</v>
      </c>
      <c r="G579" s="78" t="s">
        <v>54</v>
      </c>
      <c r="H579" s="27" t="s">
        <v>53</v>
      </c>
      <c r="I579" s="27" t="s">
        <v>1378</v>
      </c>
      <c r="J579" s="30">
        <v>44872</v>
      </c>
      <c r="K579" s="31">
        <v>4756.0200000000004</v>
      </c>
      <c r="L579" s="32">
        <v>4518.22</v>
      </c>
      <c r="M579" s="83"/>
    </row>
    <row r="580" spans="1:13" x14ac:dyDescent="0.25">
      <c r="A580" s="27">
        <v>2022</v>
      </c>
      <c r="B580" s="28" t="s">
        <v>59</v>
      </c>
      <c r="C580" s="27" t="s">
        <v>1421</v>
      </c>
      <c r="D580" s="29" t="s">
        <v>455</v>
      </c>
      <c r="E580" s="30">
        <v>44823</v>
      </c>
      <c r="F580" s="30">
        <v>44836</v>
      </c>
      <c r="G580" s="78" t="s">
        <v>54</v>
      </c>
      <c r="H580" s="27" t="s">
        <v>53</v>
      </c>
      <c r="I580" s="27" t="s">
        <v>1378</v>
      </c>
      <c r="J580" s="30">
        <v>44883</v>
      </c>
      <c r="K580" s="31">
        <v>4352.05</v>
      </c>
      <c r="L580" s="32">
        <v>4164.22</v>
      </c>
      <c r="M580" s="83"/>
    </row>
    <row r="581" spans="1:13" x14ac:dyDescent="0.25">
      <c r="A581" s="27">
        <v>2022</v>
      </c>
      <c r="B581" s="28" t="s">
        <v>46</v>
      </c>
      <c r="C581" s="27" t="s">
        <v>1422</v>
      </c>
      <c r="D581" s="29" t="s">
        <v>455</v>
      </c>
      <c r="E581" s="30">
        <v>44818</v>
      </c>
      <c r="F581" s="30">
        <v>44837</v>
      </c>
      <c r="G581" s="78" t="s">
        <v>491</v>
      </c>
      <c r="H581" s="27" t="s">
        <v>53</v>
      </c>
      <c r="I581" s="27" t="s">
        <v>153</v>
      </c>
      <c r="J581" s="30"/>
      <c r="K581" s="31" t="s">
        <v>462</v>
      </c>
      <c r="L581" s="32"/>
      <c r="M581" s="1"/>
    </row>
    <row r="582" spans="1:13" x14ac:dyDescent="0.25">
      <c r="A582" s="27">
        <v>2022</v>
      </c>
      <c r="B582" s="28" t="s">
        <v>46</v>
      </c>
      <c r="C582" s="27" t="s">
        <v>1423</v>
      </c>
      <c r="D582" s="29" t="s">
        <v>455</v>
      </c>
      <c r="E582" s="30">
        <v>44823</v>
      </c>
      <c r="F582" s="30">
        <v>44837</v>
      </c>
      <c r="G582" s="78" t="s">
        <v>54</v>
      </c>
      <c r="H582" s="27"/>
      <c r="I582" s="27" t="s">
        <v>153</v>
      </c>
      <c r="J582" s="30"/>
      <c r="K582" s="31" t="s">
        <v>462</v>
      </c>
      <c r="L582" s="32"/>
      <c r="M582" s="1"/>
    </row>
    <row r="583" spans="1:13" x14ac:dyDescent="0.25">
      <c r="A583" s="27">
        <v>2022</v>
      </c>
      <c r="B583" s="28" t="s">
        <v>32</v>
      </c>
      <c r="C583" s="27" t="s">
        <v>1424</v>
      </c>
      <c r="D583" s="29" t="s">
        <v>455</v>
      </c>
      <c r="E583" s="30">
        <v>44823</v>
      </c>
      <c r="F583" s="30">
        <v>44838</v>
      </c>
      <c r="G583" s="78" t="s">
        <v>54</v>
      </c>
      <c r="H583" s="27"/>
      <c r="I583" s="27" t="s">
        <v>1378</v>
      </c>
      <c r="J583" s="30">
        <v>44883</v>
      </c>
      <c r="K583" s="31">
        <v>14486.43</v>
      </c>
      <c r="L583" s="32">
        <v>13786.67</v>
      </c>
      <c r="M583" s="83"/>
    </row>
    <row r="584" spans="1:13" x14ac:dyDescent="0.25">
      <c r="A584" s="27">
        <v>2022</v>
      </c>
      <c r="B584" s="28" t="s">
        <v>65</v>
      </c>
      <c r="C584" s="27" t="s">
        <v>1425</v>
      </c>
      <c r="D584" s="29" t="s">
        <v>455</v>
      </c>
      <c r="E584" s="30">
        <v>44823</v>
      </c>
      <c r="F584" s="30">
        <v>44838</v>
      </c>
      <c r="G584" s="78" t="s">
        <v>54</v>
      </c>
      <c r="H584" s="27"/>
      <c r="I584" s="27" t="s">
        <v>1378</v>
      </c>
      <c r="J584" s="30">
        <v>44883</v>
      </c>
      <c r="K584" s="31">
        <v>16145.109999999999</v>
      </c>
      <c r="L584" s="32">
        <v>15340.28</v>
      </c>
      <c r="M584" s="83"/>
    </row>
    <row r="585" spans="1:13" x14ac:dyDescent="0.25">
      <c r="A585" s="27">
        <v>2022</v>
      </c>
      <c r="B585" s="28" t="s">
        <v>48</v>
      </c>
      <c r="C585" s="27" t="s">
        <v>1426</v>
      </c>
      <c r="D585" s="29" t="s">
        <v>455</v>
      </c>
      <c r="E585" s="30">
        <v>44823</v>
      </c>
      <c r="F585" s="30">
        <v>44838</v>
      </c>
      <c r="G585" s="78" t="s">
        <v>54</v>
      </c>
      <c r="H585" s="27"/>
      <c r="I585" s="27" t="s">
        <v>1378</v>
      </c>
      <c r="J585" s="30">
        <v>44883</v>
      </c>
      <c r="K585" s="31">
        <v>10800.06</v>
      </c>
      <c r="L585" s="32">
        <v>10300.76</v>
      </c>
      <c r="M585" s="83"/>
    </row>
    <row r="586" spans="1:13" x14ac:dyDescent="0.25">
      <c r="A586" s="27">
        <v>2022</v>
      </c>
      <c r="B586" s="28" t="s">
        <v>14</v>
      </c>
      <c r="C586" s="27" t="s">
        <v>1427</v>
      </c>
      <c r="D586" s="29" t="s">
        <v>455</v>
      </c>
      <c r="E586" s="30">
        <v>44823</v>
      </c>
      <c r="F586" s="30">
        <v>44842</v>
      </c>
      <c r="G586" s="78" t="s">
        <v>54</v>
      </c>
      <c r="H586" s="27"/>
      <c r="I586" s="27" t="s">
        <v>1378</v>
      </c>
      <c r="J586" s="30">
        <v>44883</v>
      </c>
      <c r="K586" s="31">
        <v>12498.98</v>
      </c>
      <c r="L586" s="32">
        <v>11930.22</v>
      </c>
      <c r="M586" s="83"/>
    </row>
    <row r="587" spans="1:13" x14ac:dyDescent="0.25">
      <c r="A587" s="27">
        <v>2022</v>
      </c>
      <c r="B587" s="28" t="s">
        <v>28</v>
      </c>
      <c r="C587" s="27" t="s">
        <v>1428</v>
      </c>
      <c r="D587" s="29" t="s">
        <v>455</v>
      </c>
      <c r="E587" s="30">
        <v>44823</v>
      </c>
      <c r="F587" s="30">
        <v>44841</v>
      </c>
      <c r="G587" s="78" t="s">
        <v>54</v>
      </c>
      <c r="H587" s="27"/>
      <c r="I587" s="27" t="s">
        <v>1378</v>
      </c>
      <c r="J587" s="30">
        <v>44883</v>
      </c>
      <c r="K587" s="31">
        <v>5714.42</v>
      </c>
      <c r="L587" s="32">
        <v>5431.63</v>
      </c>
      <c r="M587" s="83"/>
    </row>
    <row r="588" spans="1:13" x14ac:dyDescent="0.25">
      <c r="A588" s="27">
        <v>2022</v>
      </c>
      <c r="B588" s="28" t="s">
        <v>32</v>
      </c>
      <c r="C588" s="27" t="s">
        <v>1429</v>
      </c>
      <c r="D588" s="29" t="s">
        <v>455</v>
      </c>
      <c r="E588" s="30">
        <v>44823</v>
      </c>
      <c r="F588" s="30">
        <v>44843</v>
      </c>
      <c r="G588" s="78" t="s">
        <v>54</v>
      </c>
      <c r="H588" s="27"/>
      <c r="I588" s="27" t="s">
        <v>1378</v>
      </c>
      <c r="J588" s="30">
        <v>44875</v>
      </c>
      <c r="K588" s="31">
        <v>21896.55</v>
      </c>
      <c r="L588" s="32">
        <v>20801.72</v>
      </c>
      <c r="M588" s="83"/>
    </row>
    <row r="589" spans="1:13" x14ac:dyDescent="0.25">
      <c r="A589" s="27">
        <v>2022</v>
      </c>
      <c r="B589" s="28" t="s">
        <v>19</v>
      </c>
      <c r="C589" s="27" t="s">
        <v>1430</v>
      </c>
      <c r="D589" s="29" t="s">
        <v>455</v>
      </c>
      <c r="E589" s="30">
        <v>44841</v>
      </c>
      <c r="F589" s="30">
        <v>44844</v>
      </c>
      <c r="G589" s="78" t="s">
        <v>491</v>
      </c>
      <c r="H589" s="27"/>
      <c r="I589" s="27" t="s">
        <v>1385</v>
      </c>
      <c r="J589" s="30"/>
      <c r="K589" s="31" t="s">
        <v>462</v>
      </c>
      <c r="L589" s="32"/>
      <c r="M589" s="83"/>
    </row>
    <row r="590" spans="1:13" x14ac:dyDescent="0.25">
      <c r="A590" s="27">
        <v>2022</v>
      </c>
      <c r="B590" s="28" t="s">
        <v>19</v>
      </c>
      <c r="C590" s="27" t="s">
        <v>1431</v>
      </c>
      <c r="D590" s="29" t="s">
        <v>455</v>
      </c>
      <c r="E590" s="30">
        <v>44841</v>
      </c>
      <c r="F590" s="30">
        <v>44844</v>
      </c>
      <c r="G590" s="78" t="s">
        <v>491</v>
      </c>
      <c r="H590" s="27"/>
      <c r="I590" s="27" t="s">
        <v>1378</v>
      </c>
      <c r="J590" s="30">
        <v>44894</v>
      </c>
      <c r="K590" s="31">
        <v>14101.210000000001</v>
      </c>
      <c r="L590" s="32">
        <v>13503.47</v>
      </c>
      <c r="M590" s="83"/>
    </row>
    <row r="591" spans="1:13" x14ac:dyDescent="0.25">
      <c r="A591" s="27">
        <v>2022</v>
      </c>
      <c r="B591" s="28" t="s">
        <v>19</v>
      </c>
      <c r="C591" s="27" t="s">
        <v>1432</v>
      </c>
      <c r="D591" s="29" t="s">
        <v>455</v>
      </c>
      <c r="E591" s="30">
        <v>44841</v>
      </c>
      <c r="F591" s="30">
        <v>44844</v>
      </c>
      <c r="G591" s="78" t="s">
        <v>491</v>
      </c>
      <c r="H591" s="27"/>
      <c r="I591" s="27" t="s">
        <v>1378</v>
      </c>
      <c r="J591" s="30">
        <v>44894</v>
      </c>
      <c r="K591" s="31">
        <v>26157.620000000003</v>
      </c>
      <c r="L591" s="32">
        <v>25022.32</v>
      </c>
      <c r="M591" s="83"/>
    </row>
    <row r="592" spans="1:13" x14ac:dyDescent="0.25">
      <c r="A592" s="27">
        <v>2022</v>
      </c>
      <c r="B592" s="28" t="s">
        <v>19</v>
      </c>
      <c r="C592" s="27" t="s">
        <v>1433</v>
      </c>
      <c r="D592" s="29" t="s">
        <v>455</v>
      </c>
      <c r="E592" s="30">
        <v>44843</v>
      </c>
      <c r="F592" s="30">
        <v>44845</v>
      </c>
      <c r="G592" s="78" t="s">
        <v>56</v>
      </c>
      <c r="H592" s="27"/>
      <c r="I592" s="27" t="s">
        <v>1378</v>
      </c>
      <c r="J592" s="30">
        <v>44883</v>
      </c>
      <c r="K592" s="31">
        <v>6587.1399999999994</v>
      </c>
      <c r="L592" s="32">
        <v>6306.99</v>
      </c>
      <c r="M592" s="83"/>
    </row>
    <row r="593" spans="1:13" x14ac:dyDescent="0.25">
      <c r="A593" s="27">
        <v>2022</v>
      </c>
      <c r="B593" s="28" t="s">
        <v>13</v>
      </c>
      <c r="C593" s="27" t="s">
        <v>1434</v>
      </c>
      <c r="D593" s="29" t="s">
        <v>455</v>
      </c>
      <c r="E593" s="30">
        <v>44823</v>
      </c>
      <c r="F593" s="30">
        <v>44845</v>
      </c>
      <c r="G593" s="78" t="s">
        <v>54</v>
      </c>
      <c r="H593" s="27"/>
      <c r="I593" s="27" t="s">
        <v>1378</v>
      </c>
      <c r="J593" s="30">
        <v>44894</v>
      </c>
      <c r="K593" s="31">
        <v>63329.440000000002</v>
      </c>
      <c r="L593" s="32">
        <v>60354.91</v>
      </c>
      <c r="M593" s="83"/>
    </row>
    <row r="594" spans="1:13" x14ac:dyDescent="0.25">
      <c r="A594" s="27">
        <v>2022</v>
      </c>
      <c r="B594" s="28" t="s">
        <v>59</v>
      </c>
      <c r="C594" s="27" t="s">
        <v>1435</v>
      </c>
      <c r="D594" s="29" t="s">
        <v>455</v>
      </c>
      <c r="E594" s="30">
        <v>44843</v>
      </c>
      <c r="F594" s="30">
        <v>44845</v>
      </c>
      <c r="G594" s="78" t="s">
        <v>54</v>
      </c>
      <c r="H594" s="27"/>
      <c r="I594" s="27" t="s">
        <v>1378</v>
      </c>
      <c r="J594" s="30">
        <v>44875</v>
      </c>
      <c r="K594" s="31">
        <v>47909.85</v>
      </c>
      <c r="L594" s="32">
        <v>45867.17</v>
      </c>
      <c r="M594" s="83"/>
    </row>
    <row r="595" spans="1:13" x14ac:dyDescent="0.25">
      <c r="A595" s="27">
        <v>2022</v>
      </c>
      <c r="B595" s="28" t="s">
        <v>20</v>
      </c>
      <c r="C595" s="27" t="s">
        <v>1436</v>
      </c>
      <c r="D595" s="29" t="s">
        <v>455</v>
      </c>
      <c r="E595" s="30">
        <v>44842</v>
      </c>
      <c r="F595" s="30">
        <v>44846</v>
      </c>
      <c r="G595" s="78" t="s">
        <v>68</v>
      </c>
      <c r="H595" s="27"/>
      <c r="I595" s="27" t="s">
        <v>1378</v>
      </c>
      <c r="J595" s="30">
        <v>44873</v>
      </c>
      <c r="K595" s="31">
        <v>47546.789999999994</v>
      </c>
      <c r="L595" s="32">
        <v>45475.67</v>
      </c>
      <c r="M595" s="83"/>
    </row>
    <row r="596" spans="1:13" x14ac:dyDescent="0.25">
      <c r="A596" s="27">
        <v>2022</v>
      </c>
      <c r="B596" s="28" t="s">
        <v>19</v>
      </c>
      <c r="C596" s="27" t="s">
        <v>1437</v>
      </c>
      <c r="D596" s="29" t="s">
        <v>455</v>
      </c>
      <c r="E596" s="30">
        <v>44843</v>
      </c>
      <c r="F596" s="30">
        <v>44846</v>
      </c>
      <c r="G596" s="78" t="s">
        <v>491</v>
      </c>
      <c r="H596" s="27"/>
      <c r="I596" s="27" t="s">
        <v>1378</v>
      </c>
      <c r="J596" s="30">
        <v>44894</v>
      </c>
      <c r="K596" s="31">
        <v>9629.2800000000007</v>
      </c>
      <c r="L596" s="32">
        <v>9199.33</v>
      </c>
      <c r="M596" s="83"/>
    </row>
    <row r="597" spans="1:13" x14ac:dyDescent="0.25">
      <c r="A597" s="27">
        <v>2022</v>
      </c>
      <c r="B597" s="28" t="s">
        <v>24</v>
      </c>
      <c r="C597" s="27" t="s">
        <v>1438</v>
      </c>
      <c r="D597" s="29" t="s">
        <v>455</v>
      </c>
      <c r="E597" s="30">
        <v>44830</v>
      </c>
      <c r="F597" s="30">
        <v>44846</v>
      </c>
      <c r="G597" s="78" t="s">
        <v>491</v>
      </c>
      <c r="H597" s="27"/>
      <c r="I597" s="27" t="s">
        <v>1378</v>
      </c>
      <c r="J597" s="30">
        <v>44875</v>
      </c>
      <c r="K597" s="31">
        <v>11437.789999999999</v>
      </c>
      <c r="L597" s="32">
        <v>10969.59</v>
      </c>
      <c r="M597" s="83"/>
    </row>
    <row r="598" spans="1:13" x14ac:dyDescent="0.25">
      <c r="A598" s="27">
        <v>2022</v>
      </c>
      <c r="B598" s="28" t="s">
        <v>14</v>
      </c>
      <c r="C598" s="27" t="s">
        <v>1439</v>
      </c>
      <c r="D598" s="29" t="s">
        <v>455</v>
      </c>
      <c r="E598" s="30">
        <v>44845</v>
      </c>
      <c r="F598" s="30">
        <v>44848</v>
      </c>
      <c r="G598" s="78" t="s">
        <v>491</v>
      </c>
      <c r="H598" s="27"/>
      <c r="I598" s="27" t="s">
        <v>153</v>
      </c>
      <c r="J598" s="30"/>
      <c r="K598" s="31" t="s">
        <v>462</v>
      </c>
      <c r="L598" s="32"/>
    </row>
    <row r="599" spans="1:13" x14ac:dyDescent="0.25">
      <c r="A599" s="27">
        <v>2022</v>
      </c>
      <c r="B599" s="28" t="s">
        <v>48</v>
      </c>
      <c r="C599" s="27" t="s">
        <v>1440</v>
      </c>
      <c r="D599" s="29" t="s">
        <v>455</v>
      </c>
      <c r="E599" s="30">
        <v>44823</v>
      </c>
      <c r="F599" s="30">
        <v>44851</v>
      </c>
      <c r="G599" s="78" t="s">
        <v>54</v>
      </c>
      <c r="H599" s="27"/>
      <c r="I599" s="27" t="s">
        <v>1378</v>
      </c>
      <c r="J599" s="30">
        <v>44883</v>
      </c>
      <c r="K599" s="31">
        <v>31503.329999999998</v>
      </c>
      <c r="L599" s="32">
        <v>30038.69</v>
      </c>
      <c r="M599" s="83"/>
    </row>
    <row r="600" spans="1:13" x14ac:dyDescent="0.25">
      <c r="A600" s="27">
        <v>2022</v>
      </c>
      <c r="B600" s="28" t="s">
        <v>59</v>
      </c>
      <c r="C600" s="27" t="s">
        <v>1441</v>
      </c>
      <c r="D600" s="29" t="s">
        <v>455</v>
      </c>
      <c r="E600" s="30">
        <v>44823</v>
      </c>
      <c r="F600" s="30">
        <v>44853</v>
      </c>
      <c r="G600" s="78" t="s">
        <v>54</v>
      </c>
      <c r="H600" s="27"/>
      <c r="I600" s="27" t="s">
        <v>1378</v>
      </c>
      <c r="J600" s="30">
        <v>44883</v>
      </c>
      <c r="K600" s="31">
        <v>19390.599999999999</v>
      </c>
      <c r="L600" s="32">
        <v>18443.759999999998</v>
      </c>
      <c r="M600" s="83"/>
    </row>
    <row r="601" spans="1:13" x14ac:dyDescent="0.25">
      <c r="A601" s="27">
        <v>2022</v>
      </c>
      <c r="B601" s="28" t="s">
        <v>59</v>
      </c>
      <c r="C601" s="27" t="s">
        <v>1442</v>
      </c>
      <c r="D601" s="29" t="s">
        <v>455</v>
      </c>
      <c r="E601" s="30">
        <v>44823</v>
      </c>
      <c r="F601" s="30">
        <v>44855</v>
      </c>
      <c r="G601" s="78" t="s">
        <v>54</v>
      </c>
      <c r="H601" s="27"/>
      <c r="I601" s="27" t="s">
        <v>1378</v>
      </c>
      <c r="J601" s="30">
        <v>44894</v>
      </c>
      <c r="K601" s="31">
        <v>6340.28</v>
      </c>
      <c r="L601" s="32">
        <v>6023.27</v>
      </c>
      <c r="M601" s="83"/>
    </row>
    <row r="602" spans="1:13" x14ac:dyDescent="0.25">
      <c r="A602" s="27">
        <v>2022</v>
      </c>
      <c r="B602" s="28" t="s">
        <v>47</v>
      </c>
      <c r="C602" s="27" t="s">
        <v>1443</v>
      </c>
      <c r="D602" s="29" t="s">
        <v>455</v>
      </c>
      <c r="E602" s="30">
        <v>44859</v>
      </c>
      <c r="F602" s="30">
        <v>44859</v>
      </c>
      <c r="G602" s="78" t="s">
        <v>491</v>
      </c>
      <c r="H602" s="27"/>
      <c r="I602" s="27" t="s">
        <v>1378</v>
      </c>
      <c r="J602" s="30">
        <v>44894</v>
      </c>
      <c r="K602" s="31">
        <v>2322.0699999999997</v>
      </c>
      <c r="L602" s="32">
        <v>2220.71</v>
      </c>
      <c r="M602" s="83"/>
    </row>
    <row r="603" spans="1:13" x14ac:dyDescent="0.25">
      <c r="A603" s="27">
        <v>2022</v>
      </c>
      <c r="B603" s="28" t="s">
        <v>13</v>
      </c>
      <c r="C603" s="27" t="s">
        <v>1444</v>
      </c>
      <c r="D603" s="29" t="s">
        <v>455</v>
      </c>
      <c r="E603" s="30">
        <v>44857</v>
      </c>
      <c r="F603" s="30">
        <v>44861</v>
      </c>
      <c r="G603" s="78" t="s">
        <v>491</v>
      </c>
      <c r="H603" s="27"/>
      <c r="I603" s="27" t="s">
        <v>1378</v>
      </c>
      <c r="J603" s="30">
        <v>44938</v>
      </c>
      <c r="K603" s="31">
        <v>9706.42</v>
      </c>
      <c r="L603" s="32">
        <v>9394.35</v>
      </c>
      <c r="M603" s="83"/>
    </row>
    <row r="604" spans="1:13" x14ac:dyDescent="0.25">
      <c r="A604" s="27">
        <v>2022</v>
      </c>
      <c r="B604" s="28" t="s">
        <v>13</v>
      </c>
      <c r="C604" s="27" t="s">
        <v>1445</v>
      </c>
      <c r="D604" s="29" t="s">
        <v>455</v>
      </c>
      <c r="E604" s="30">
        <v>44856</v>
      </c>
      <c r="F604" s="30">
        <v>44861</v>
      </c>
      <c r="G604" s="78" t="s">
        <v>491</v>
      </c>
      <c r="H604" s="27"/>
      <c r="I604" s="27" t="s">
        <v>1378</v>
      </c>
      <c r="J604" s="30">
        <v>44938</v>
      </c>
      <c r="K604" s="31">
        <v>5694.8</v>
      </c>
      <c r="L604" s="32">
        <v>5434.63</v>
      </c>
      <c r="M604" s="83"/>
    </row>
    <row r="605" spans="1:13" x14ac:dyDescent="0.25">
      <c r="A605" s="27">
        <v>2022</v>
      </c>
      <c r="B605" s="28" t="s">
        <v>32</v>
      </c>
      <c r="C605" s="27" t="s">
        <v>1446</v>
      </c>
      <c r="D605" s="29" t="s">
        <v>455</v>
      </c>
      <c r="E605" s="30">
        <v>44823</v>
      </c>
      <c r="F605" s="30">
        <v>44862</v>
      </c>
      <c r="G605" s="78" t="s">
        <v>54</v>
      </c>
      <c r="H605" s="27"/>
      <c r="I605" s="27" t="s">
        <v>1378</v>
      </c>
      <c r="J605" s="30">
        <v>44980</v>
      </c>
      <c r="K605" s="31">
        <v>31381.120000000003</v>
      </c>
      <c r="L605" s="32">
        <v>29972.87</v>
      </c>
      <c r="M605" s="83"/>
    </row>
    <row r="606" spans="1:13" x14ac:dyDescent="0.25">
      <c r="A606" s="27">
        <v>2022</v>
      </c>
      <c r="B606" s="28" t="s">
        <v>13</v>
      </c>
      <c r="C606" s="27" t="s">
        <v>1448</v>
      </c>
      <c r="D606" s="29" t="s">
        <v>455</v>
      </c>
      <c r="E606" s="30">
        <v>44823</v>
      </c>
      <c r="F606" s="30">
        <v>44868</v>
      </c>
      <c r="G606" s="78" t="s">
        <v>54</v>
      </c>
      <c r="H606" s="27"/>
      <c r="I606" s="27" t="s">
        <v>1378</v>
      </c>
      <c r="J606" s="30">
        <v>44938</v>
      </c>
      <c r="K606" s="31">
        <v>42810.64</v>
      </c>
      <c r="L606" s="32">
        <v>40782.199999999997</v>
      </c>
      <c r="M606" s="83"/>
    </row>
    <row r="607" spans="1:13" x14ac:dyDescent="0.25">
      <c r="A607" s="27">
        <v>2022</v>
      </c>
      <c r="B607" s="28" t="s">
        <v>14</v>
      </c>
      <c r="C607" s="27" t="s">
        <v>1449</v>
      </c>
      <c r="D607" s="29" t="s">
        <v>455</v>
      </c>
      <c r="E607" s="30">
        <v>44823</v>
      </c>
      <c r="F607" s="30">
        <v>44868</v>
      </c>
      <c r="G607" s="78" t="s">
        <v>54</v>
      </c>
      <c r="H607" s="27"/>
      <c r="I607" s="27" t="s">
        <v>1378</v>
      </c>
      <c r="J607" s="30">
        <v>44894</v>
      </c>
      <c r="K607" s="31">
        <v>2947.81</v>
      </c>
      <c r="L607" s="32">
        <v>2827.69</v>
      </c>
      <c r="M607" s="83"/>
    </row>
    <row r="608" spans="1:13" x14ac:dyDescent="0.25">
      <c r="A608" s="27">
        <v>2022</v>
      </c>
      <c r="B608" s="28" t="s">
        <v>19</v>
      </c>
      <c r="C608" s="27" t="s">
        <v>1450</v>
      </c>
      <c r="D608" s="29" t="s">
        <v>455</v>
      </c>
      <c r="E608" s="30">
        <v>44844</v>
      </c>
      <c r="F608" s="30">
        <v>44868</v>
      </c>
      <c r="G608" s="78" t="s">
        <v>491</v>
      </c>
      <c r="H608" s="27"/>
      <c r="I608" s="27" t="s">
        <v>1378</v>
      </c>
      <c r="J608" s="30">
        <v>44916</v>
      </c>
      <c r="K608" s="31">
        <v>1288.7900000000002</v>
      </c>
      <c r="L608" s="32">
        <v>1231.4100000000001</v>
      </c>
      <c r="M608" s="83"/>
    </row>
    <row r="609" spans="1:13" x14ac:dyDescent="0.25">
      <c r="A609" s="27">
        <v>2022</v>
      </c>
      <c r="B609" s="28" t="s">
        <v>28</v>
      </c>
      <c r="C609" s="27" t="s">
        <v>1451</v>
      </c>
      <c r="D609" s="29" t="s">
        <v>455</v>
      </c>
      <c r="E609" s="30">
        <v>44789</v>
      </c>
      <c r="F609" s="30">
        <v>44869</v>
      </c>
      <c r="G609" s="78" t="s">
        <v>1467</v>
      </c>
      <c r="H609" s="27"/>
      <c r="I609" s="27" t="s">
        <v>153</v>
      </c>
      <c r="J609" s="30"/>
      <c r="K609" s="31" t="s">
        <v>462</v>
      </c>
      <c r="L609" s="32"/>
    </row>
    <row r="610" spans="1:13" x14ac:dyDescent="0.25">
      <c r="A610" s="27">
        <v>2022</v>
      </c>
      <c r="B610" s="28" t="s">
        <v>59</v>
      </c>
      <c r="C610" s="27" t="s">
        <v>1452</v>
      </c>
      <c r="D610" s="29" t="s">
        <v>455</v>
      </c>
      <c r="E610" s="30">
        <v>44823</v>
      </c>
      <c r="F610" s="30">
        <v>44872</v>
      </c>
      <c r="G610" s="78" t="s">
        <v>1467</v>
      </c>
      <c r="H610" s="27"/>
      <c r="I610" s="27" t="s">
        <v>1378</v>
      </c>
      <c r="J610" s="30">
        <v>44916</v>
      </c>
      <c r="K610" s="31">
        <v>4454.6400000000003</v>
      </c>
      <c r="L610" s="32">
        <v>4258.95</v>
      </c>
      <c r="M610" s="83"/>
    </row>
    <row r="611" spans="1:13" x14ac:dyDescent="0.25">
      <c r="A611" s="27">
        <v>2022</v>
      </c>
      <c r="B611" s="28" t="s">
        <v>29</v>
      </c>
      <c r="C611" s="27" t="s">
        <v>1453</v>
      </c>
      <c r="D611" s="29" t="s">
        <v>455</v>
      </c>
      <c r="E611" s="30">
        <v>44856</v>
      </c>
      <c r="F611" s="30">
        <v>44872</v>
      </c>
      <c r="G611" s="78" t="s">
        <v>1467</v>
      </c>
      <c r="H611" s="27"/>
      <c r="I611" s="27" t="s">
        <v>1378</v>
      </c>
      <c r="J611" s="30">
        <v>44894</v>
      </c>
      <c r="K611" s="31">
        <v>6046.2199999999993</v>
      </c>
      <c r="L611" s="32">
        <v>5753.99</v>
      </c>
      <c r="M611" s="83"/>
    </row>
    <row r="612" spans="1:13" x14ac:dyDescent="0.25">
      <c r="A612" s="27">
        <v>2022</v>
      </c>
      <c r="B612" s="28" t="s">
        <v>27</v>
      </c>
      <c r="C612" s="27" t="s">
        <v>1454</v>
      </c>
      <c r="D612" s="29" t="s">
        <v>455</v>
      </c>
      <c r="E612" s="30">
        <v>44884</v>
      </c>
      <c r="F612" s="30">
        <v>44888</v>
      </c>
      <c r="G612" s="78" t="s">
        <v>491</v>
      </c>
      <c r="H612" s="27"/>
      <c r="I612" s="27" t="s">
        <v>153</v>
      </c>
      <c r="J612" s="30"/>
      <c r="K612" s="31" t="s">
        <v>462</v>
      </c>
      <c r="L612" s="32"/>
      <c r="M612" s="83"/>
    </row>
    <row r="613" spans="1:13" x14ac:dyDescent="0.25">
      <c r="A613" s="27">
        <v>2022</v>
      </c>
      <c r="B613" s="28" t="s">
        <v>14</v>
      </c>
      <c r="C613" s="27" t="s">
        <v>1455</v>
      </c>
      <c r="D613" s="29" t="s">
        <v>455</v>
      </c>
      <c r="E613" s="30">
        <v>44823</v>
      </c>
      <c r="F613" s="30">
        <v>44890</v>
      </c>
      <c r="G613" s="78" t="s">
        <v>54</v>
      </c>
      <c r="H613" s="27"/>
      <c r="I613" s="27" t="s">
        <v>1378</v>
      </c>
      <c r="J613" s="30">
        <v>44965</v>
      </c>
      <c r="K613" s="31">
        <v>10137.630000000001</v>
      </c>
      <c r="L613" s="32">
        <v>9734.6</v>
      </c>
      <c r="M613" s="83"/>
    </row>
    <row r="614" spans="1:13" x14ac:dyDescent="0.25">
      <c r="A614" s="27">
        <v>2022</v>
      </c>
      <c r="B614" s="28" t="s">
        <v>65</v>
      </c>
      <c r="C614" s="27" t="s">
        <v>1456</v>
      </c>
      <c r="D614" s="29" t="s">
        <v>455</v>
      </c>
      <c r="E614" s="30">
        <v>44823</v>
      </c>
      <c r="F614" s="30">
        <v>44896</v>
      </c>
      <c r="G614" s="78" t="s">
        <v>54</v>
      </c>
      <c r="H614" s="27"/>
      <c r="I614" s="27" t="s">
        <v>1378</v>
      </c>
      <c r="J614" s="30">
        <v>44984</v>
      </c>
      <c r="K614" s="31">
        <v>10531.91</v>
      </c>
      <c r="L614" s="32">
        <v>10015.36</v>
      </c>
      <c r="M614" s="83"/>
    </row>
    <row r="615" spans="1:13" x14ac:dyDescent="0.25">
      <c r="A615" s="27">
        <v>2022</v>
      </c>
      <c r="B615" s="28" t="s">
        <v>29</v>
      </c>
      <c r="C615" s="27" t="s">
        <v>1457</v>
      </c>
      <c r="D615" s="29" t="s">
        <v>455</v>
      </c>
      <c r="E615" s="30">
        <v>44895</v>
      </c>
      <c r="F615" s="30">
        <v>44900</v>
      </c>
      <c r="G615" s="78" t="s">
        <v>52</v>
      </c>
      <c r="H615" s="27"/>
      <c r="I615" s="27" t="s">
        <v>1378</v>
      </c>
      <c r="J615" s="30">
        <v>44980</v>
      </c>
      <c r="K615" s="31">
        <v>72167.61</v>
      </c>
      <c r="L615" s="32">
        <v>68678.320000000007</v>
      </c>
      <c r="M615" s="83"/>
    </row>
    <row r="616" spans="1:13" x14ac:dyDescent="0.25">
      <c r="A616" s="27">
        <v>2022</v>
      </c>
      <c r="B616" s="28" t="s">
        <v>15</v>
      </c>
      <c r="C616" s="27" t="s">
        <v>1458</v>
      </c>
      <c r="D616" s="29" t="s">
        <v>455</v>
      </c>
      <c r="E616" s="30">
        <v>44823</v>
      </c>
      <c r="F616" s="30">
        <v>44901</v>
      </c>
      <c r="G616" s="78" t="s">
        <v>54</v>
      </c>
      <c r="H616" s="27"/>
      <c r="I616" s="27" t="s">
        <v>1378</v>
      </c>
      <c r="J616" s="30">
        <v>44980</v>
      </c>
      <c r="K616" s="31">
        <v>10203.86</v>
      </c>
      <c r="L616" s="32">
        <v>9720.99</v>
      </c>
      <c r="M616" s="83"/>
    </row>
    <row r="617" spans="1:13" x14ac:dyDescent="0.25">
      <c r="A617" s="27">
        <v>2022</v>
      </c>
      <c r="B617" s="28" t="s">
        <v>13</v>
      </c>
      <c r="C617" s="27" t="s">
        <v>1459</v>
      </c>
      <c r="D617" s="29" t="s">
        <v>455</v>
      </c>
      <c r="E617" s="30">
        <v>44827</v>
      </c>
      <c r="F617" s="30">
        <v>44907</v>
      </c>
      <c r="G617" s="78" t="s">
        <v>491</v>
      </c>
      <c r="H617" s="27"/>
      <c r="I617" s="27" t="s">
        <v>1378</v>
      </c>
      <c r="J617" s="30">
        <v>44965</v>
      </c>
      <c r="K617" s="31">
        <v>31653.15</v>
      </c>
      <c r="L617" s="32">
        <v>30272.61</v>
      </c>
      <c r="M617" s="83"/>
    </row>
    <row r="618" spans="1:13" x14ac:dyDescent="0.25">
      <c r="A618" s="27">
        <v>2022</v>
      </c>
      <c r="B618" s="28" t="s">
        <v>48</v>
      </c>
      <c r="C618" s="27" t="s">
        <v>1460</v>
      </c>
      <c r="D618" s="29" t="s">
        <v>455</v>
      </c>
      <c r="E618" s="30">
        <v>44833</v>
      </c>
      <c r="F618" s="30">
        <v>44909</v>
      </c>
      <c r="G618" s="78" t="s">
        <v>1468</v>
      </c>
      <c r="H618" s="27"/>
      <c r="I618" s="27" t="s">
        <v>153</v>
      </c>
      <c r="J618" s="30"/>
      <c r="K618" s="31"/>
      <c r="L618" s="32"/>
      <c r="M618" s="83"/>
    </row>
    <row r="619" spans="1:13" x14ac:dyDescent="0.25">
      <c r="A619" s="27">
        <v>2022</v>
      </c>
      <c r="B619" s="28" t="s">
        <v>18</v>
      </c>
      <c r="C619" s="27" t="s">
        <v>1461</v>
      </c>
      <c r="D619" s="29" t="s">
        <v>455</v>
      </c>
      <c r="E619" s="30">
        <v>44919</v>
      </c>
      <c r="F619" s="30">
        <v>44921</v>
      </c>
      <c r="G619" s="78" t="s">
        <v>52</v>
      </c>
      <c r="H619" s="27"/>
      <c r="I619" s="27" t="s">
        <v>1378</v>
      </c>
      <c r="J619" s="30">
        <v>44980</v>
      </c>
      <c r="K619" s="31">
        <v>34414.9</v>
      </c>
      <c r="L619" s="32">
        <v>32733.050000000003</v>
      </c>
      <c r="M619" s="83"/>
    </row>
    <row r="620" spans="1:13" x14ac:dyDescent="0.25">
      <c r="A620" s="27">
        <v>2022</v>
      </c>
      <c r="B620" s="28" t="s">
        <v>19</v>
      </c>
      <c r="C620" s="27" t="s">
        <v>1462</v>
      </c>
      <c r="D620" s="29" t="s">
        <v>455</v>
      </c>
      <c r="E620" s="30">
        <v>44920</v>
      </c>
      <c r="F620" s="30">
        <v>44923</v>
      </c>
      <c r="G620" s="78" t="s">
        <v>58</v>
      </c>
      <c r="H620" s="27"/>
      <c r="I620" s="27" t="s">
        <v>1378</v>
      </c>
      <c r="J620" s="30">
        <v>44980</v>
      </c>
      <c r="K620" s="31">
        <v>7536.13</v>
      </c>
      <c r="L620" s="32">
        <v>7188.63</v>
      </c>
      <c r="M620" s="83"/>
    </row>
    <row r="621" spans="1:13" x14ac:dyDescent="0.25">
      <c r="A621" s="27">
        <v>2022</v>
      </c>
      <c r="B621" s="28" t="s">
        <v>24</v>
      </c>
      <c r="C621" s="27" t="s">
        <v>1463</v>
      </c>
      <c r="D621" s="29" t="s">
        <v>455</v>
      </c>
      <c r="E621" s="30">
        <v>44896</v>
      </c>
      <c r="F621" s="30">
        <v>44932</v>
      </c>
      <c r="G621" s="78" t="s">
        <v>1469</v>
      </c>
      <c r="H621" s="27"/>
      <c r="I621" s="27" t="s">
        <v>153</v>
      </c>
      <c r="J621" s="30"/>
      <c r="K621" s="31"/>
      <c r="L621" s="32"/>
      <c r="M621" s="83"/>
    </row>
    <row r="622" spans="1:13" x14ac:dyDescent="0.25">
      <c r="A622" s="27">
        <v>2022</v>
      </c>
      <c r="B622" s="28" t="s">
        <v>20</v>
      </c>
      <c r="C622" s="27" t="s">
        <v>1464</v>
      </c>
      <c r="D622" s="29" t="s">
        <v>455</v>
      </c>
      <c r="E622" s="30">
        <v>44919</v>
      </c>
      <c r="F622" s="30">
        <v>44936</v>
      </c>
      <c r="G622" s="78" t="s">
        <v>491</v>
      </c>
      <c r="H622" s="27"/>
      <c r="I622" s="27" t="s">
        <v>1378</v>
      </c>
      <c r="J622" s="30">
        <v>44991</v>
      </c>
      <c r="K622" s="31">
        <v>21666.639999999999</v>
      </c>
      <c r="L622" s="32">
        <v>20732.88</v>
      </c>
      <c r="M622" s="83"/>
    </row>
    <row r="623" spans="1:13" x14ac:dyDescent="0.25">
      <c r="A623" s="27">
        <v>2022</v>
      </c>
      <c r="B623" s="28" t="s">
        <v>19</v>
      </c>
      <c r="C623" s="27" t="s">
        <v>1465</v>
      </c>
      <c r="D623" s="29" t="s">
        <v>455</v>
      </c>
      <c r="E623" s="30">
        <v>44866</v>
      </c>
      <c r="F623" s="30">
        <v>44939</v>
      </c>
      <c r="G623" s="78" t="s">
        <v>67</v>
      </c>
      <c r="H623" s="27"/>
      <c r="I623" s="27" t="s">
        <v>1378</v>
      </c>
      <c r="J623" s="30">
        <v>44984</v>
      </c>
      <c r="K623" s="31">
        <v>8053.7199999999993</v>
      </c>
      <c r="L623" s="32">
        <v>7701.65</v>
      </c>
      <c r="M623" s="83"/>
    </row>
    <row r="624" spans="1:13" x14ac:dyDescent="0.25">
      <c r="A624" s="27">
        <v>2022</v>
      </c>
      <c r="B624" s="28" t="s">
        <v>24</v>
      </c>
      <c r="C624" s="27" t="s">
        <v>1466</v>
      </c>
      <c r="D624" s="29" t="s">
        <v>455</v>
      </c>
      <c r="E624" s="30">
        <v>44866</v>
      </c>
      <c r="F624" s="30">
        <v>44943</v>
      </c>
      <c r="G624" s="78" t="s">
        <v>1384</v>
      </c>
      <c r="H624" s="27"/>
      <c r="I624" s="27" t="s">
        <v>1378</v>
      </c>
      <c r="J624" s="30">
        <v>44991</v>
      </c>
      <c r="K624" s="31">
        <v>9964.77</v>
      </c>
      <c r="L624" s="32">
        <v>9543.69</v>
      </c>
      <c r="M624" s="83"/>
    </row>
    <row r="625" spans="1:13" x14ac:dyDescent="0.25">
      <c r="A625" s="27">
        <v>2022</v>
      </c>
      <c r="B625" s="28" t="s">
        <v>29</v>
      </c>
      <c r="C625" s="27" t="s">
        <v>1503</v>
      </c>
      <c r="D625" s="29" t="s">
        <v>455</v>
      </c>
      <c r="E625" s="30">
        <v>44899</v>
      </c>
      <c r="F625" s="30">
        <v>44964</v>
      </c>
      <c r="G625" s="78" t="s">
        <v>491</v>
      </c>
      <c r="H625" s="27"/>
      <c r="I625" s="27" t="s">
        <v>1378</v>
      </c>
      <c r="J625" s="30">
        <v>45008</v>
      </c>
      <c r="K625" s="31">
        <v>35855.560000000005</v>
      </c>
      <c r="L625" s="32">
        <v>34198.74</v>
      </c>
      <c r="M625" s="83"/>
    </row>
    <row r="626" spans="1:13" x14ac:dyDescent="0.25">
      <c r="A626" s="27">
        <v>2022</v>
      </c>
      <c r="B626" s="28" t="s">
        <v>48</v>
      </c>
      <c r="C626" s="27" t="s">
        <v>1504</v>
      </c>
      <c r="D626" s="29" t="s">
        <v>455</v>
      </c>
      <c r="E626" s="30">
        <v>44823</v>
      </c>
      <c r="F626" s="30">
        <v>44965</v>
      </c>
      <c r="G626" s="78" t="s">
        <v>54</v>
      </c>
      <c r="H626" s="27"/>
      <c r="I626" s="27" t="s">
        <v>1378</v>
      </c>
      <c r="J626" s="30">
        <v>45061</v>
      </c>
      <c r="K626" s="31">
        <v>2737.47</v>
      </c>
      <c r="L626" s="32">
        <v>2612.9899999999998</v>
      </c>
      <c r="M626" s="83"/>
    </row>
    <row r="627" spans="1:13" x14ac:dyDescent="0.25">
      <c r="A627" s="27">
        <v>2022</v>
      </c>
      <c r="B627" s="28" t="s">
        <v>59</v>
      </c>
      <c r="C627" s="27" t="s">
        <v>1505</v>
      </c>
      <c r="D627" s="29" t="s">
        <v>455</v>
      </c>
      <c r="E627" s="30">
        <v>44805</v>
      </c>
      <c r="F627" s="30">
        <v>44974</v>
      </c>
      <c r="G627" s="78" t="s">
        <v>54</v>
      </c>
      <c r="H627" s="27"/>
      <c r="I627" s="27" t="s">
        <v>1378</v>
      </c>
      <c r="J627" s="30">
        <v>45008</v>
      </c>
      <c r="K627" s="31">
        <v>19919.920000000002</v>
      </c>
      <c r="L627" s="32">
        <v>19015.53</v>
      </c>
      <c r="M627" s="83"/>
    </row>
    <row r="628" spans="1:13" x14ac:dyDescent="0.25">
      <c r="A628" s="27">
        <v>2022</v>
      </c>
      <c r="B628" s="28" t="s">
        <v>49</v>
      </c>
      <c r="C628" s="27" t="s">
        <v>1506</v>
      </c>
      <c r="D628" s="29" t="s">
        <v>455</v>
      </c>
      <c r="E628" s="30">
        <v>44823</v>
      </c>
      <c r="F628" s="30">
        <v>44974</v>
      </c>
      <c r="G628" s="78" t="s">
        <v>54</v>
      </c>
      <c r="H628" s="27"/>
      <c r="I628" s="27" t="s">
        <v>1378</v>
      </c>
      <c r="J628" s="30">
        <v>45008</v>
      </c>
      <c r="K628" s="31">
        <v>24233.769999999997</v>
      </c>
      <c r="L628" s="32">
        <v>23057.39</v>
      </c>
      <c r="M628" s="83"/>
    </row>
    <row r="629" spans="1:13" x14ac:dyDescent="0.25">
      <c r="A629" s="27">
        <v>2022</v>
      </c>
      <c r="B629" s="28" t="s">
        <v>49</v>
      </c>
      <c r="C629" s="27" t="s">
        <v>1507</v>
      </c>
      <c r="D629" s="29" t="s">
        <v>455</v>
      </c>
      <c r="E629" s="30">
        <v>44836</v>
      </c>
      <c r="F629" s="30">
        <v>44988</v>
      </c>
      <c r="G629" s="78" t="s">
        <v>491</v>
      </c>
      <c r="H629" s="27"/>
      <c r="I629" s="27" t="s">
        <v>1378</v>
      </c>
      <c r="J629" s="30">
        <v>45008</v>
      </c>
      <c r="K629" s="31">
        <v>16993.04</v>
      </c>
      <c r="L629" s="32">
        <v>16246.19</v>
      </c>
      <c r="M629" s="83"/>
    </row>
    <row r="630" spans="1:13" x14ac:dyDescent="0.25">
      <c r="A630" s="27">
        <v>2022</v>
      </c>
      <c r="B630" s="28" t="s">
        <v>32</v>
      </c>
      <c r="C630" s="27" t="s">
        <v>1508</v>
      </c>
      <c r="D630" s="29" t="s">
        <v>455</v>
      </c>
      <c r="E630" s="30">
        <v>44823</v>
      </c>
      <c r="F630" s="30">
        <v>45015</v>
      </c>
      <c r="G630" s="78" t="s">
        <v>54</v>
      </c>
      <c r="H630" s="27"/>
      <c r="I630" s="27" t="s">
        <v>1378</v>
      </c>
      <c r="J630" s="30">
        <v>45054</v>
      </c>
      <c r="K630" s="31">
        <v>23326.190000000002</v>
      </c>
      <c r="L630" s="32">
        <v>22221.45</v>
      </c>
      <c r="M630" s="83"/>
    </row>
    <row r="631" spans="1:13" x14ac:dyDescent="0.25">
      <c r="A631" s="27">
        <v>2022</v>
      </c>
      <c r="B631" s="28" t="s">
        <v>47</v>
      </c>
      <c r="C631" s="27" t="s">
        <v>1509</v>
      </c>
      <c r="D631" s="29" t="s">
        <v>455</v>
      </c>
      <c r="E631" s="30">
        <v>44757</v>
      </c>
      <c r="F631" s="30">
        <v>45030</v>
      </c>
      <c r="G631" s="78" t="s">
        <v>491</v>
      </c>
      <c r="H631" s="27"/>
      <c r="I631" s="27" t="s">
        <v>1378</v>
      </c>
      <c r="J631" s="30">
        <v>45061</v>
      </c>
      <c r="K631" s="31">
        <v>15393.210000000001</v>
      </c>
      <c r="L631" s="32">
        <v>14735.3</v>
      </c>
      <c r="M631" s="83"/>
    </row>
    <row r="632" spans="1:13" x14ac:dyDescent="0.25">
      <c r="A632" s="27">
        <v>2022</v>
      </c>
      <c r="B632" s="28" t="s">
        <v>30</v>
      </c>
      <c r="C632" s="27" t="s">
        <v>1510</v>
      </c>
      <c r="D632" s="29" t="s">
        <v>455</v>
      </c>
      <c r="E632" s="30">
        <v>44823</v>
      </c>
      <c r="F632" s="30">
        <v>45035</v>
      </c>
      <c r="G632" s="78" t="s">
        <v>54</v>
      </c>
      <c r="H632" s="27"/>
      <c r="I632" s="27" t="s">
        <v>1378</v>
      </c>
      <c r="J632" s="30">
        <v>45061</v>
      </c>
      <c r="K632" s="31">
        <v>12363.189999999999</v>
      </c>
      <c r="L632" s="32">
        <v>11766.53</v>
      </c>
      <c r="M632" s="83"/>
    </row>
    <row r="633" spans="1:13" x14ac:dyDescent="0.25">
      <c r="A633" s="27">
        <v>2022</v>
      </c>
      <c r="B633" s="28" t="s">
        <v>32</v>
      </c>
      <c r="C633" s="27" t="s">
        <v>1564</v>
      </c>
      <c r="D633" s="29" t="s">
        <v>455</v>
      </c>
      <c r="E633" s="30">
        <v>44823</v>
      </c>
      <c r="F633" s="30">
        <v>45087</v>
      </c>
      <c r="G633" s="78" t="s">
        <v>54</v>
      </c>
      <c r="H633" s="27"/>
      <c r="I633" s="27" t="s">
        <v>1392</v>
      </c>
      <c r="J633" s="30">
        <v>45125</v>
      </c>
      <c r="K633" s="31">
        <v>12042.11</v>
      </c>
      <c r="L633" s="32">
        <v>11457.13</v>
      </c>
      <c r="M633" s="83"/>
    </row>
    <row r="634" spans="1:13" x14ac:dyDescent="0.25">
      <c r="A634" s="27">
        <v>2023</v>
      </c>
      <c r="B634" s="28" t="s">
        <v>1565</v>
      </c>
      <c r="C634" s="27" t="s">
        <v>1580</v>
      </c>
      <c r="D634" s="29" t="s">
        <v>1603</v>
      </c>
      <c r="E634" s="30">
        <v>44930</v>
      </c>
      <c r="F634" s="30">
        <v>44935</v>
      </c>
      <c r="G634" s="78" t="s">
        <v>70</v>
      </c>
      <c r="H634" s="27"/>
      <c r="I634" s="27" t="s">
        <v>153</v>
      </c>
      <c r="J634" s="30">
        <v>45058</v>
      </c>
      <c r="K634" s="31" t="s">
        <v>1203</v>
      </c>
      <c r="L634" s="31"/>
      <c r="M634" s="83"/>
    </row>
    <row r="635" spans="1:13" x14ac:dyDescent="0.25">
      <c r="A635" s="27">
        <v>2023</v>
      </c>
      <c r="B635" s="28" t="s">
        <v>1566</v>
      </c>
      <c r="C635" s="27" t="s">
        <v>1581</v>
      </c>
      <c r="D635" s="29" t="s">
        <v>1603</v>
      </c>
      <c r="E635" s="30">
        <v>44994</v>
      </c>
      <c r="F635" s="30">
        <v>44630</v>
      </c>
      <c r="G635" s="78" t="s">
        <v>52</v>
      </c>
      <c r="H635" s="27"/>
      <c r="I635" s="27" t="s">
        <v>1385</v>
      </c>
      <c r="J635" s="30"/>
      <c r="K635" s="31" t="s">
        <v>1203</v>
      </c>
      <c r="L635" s="31"/>
      <c r="M635" s="83"/>
    </row>
    <row r="636" spans="1:13" x14ac:dyDescent="0.25">
      <c r="A636" s="27">
        <v>2023</v>
      </c>
      <c r="B636" s="28" t="s">
        <v>1567</v>
      </c>
      <c r="C636" s="27" t="s">
        <v>1582</v>
      </c>
      <c r="D636" s="29" t="s">
        <v>1603</v>
      </c>
      <c r="E636" s="30">
        <v>44995</v>
      </c>
      <c r="F636" s="30">
        <v>44998</v>
      </c>
      <c r="G636" s="78" t="s">
        <v>1604</v>
      </c>
      <c r="H636" s="27"/>
      <c r="I636" s="27" t="s">
        <v>1632</v>
      </c>
      <c r="J636" s="30">
        <v>45148</v>
      </c>
      <c r="K636" s="31">
        <v>18493.8</v>
      </c>
      <c r="L636" s="31">
        <v>17569.11</v>
      </c>
      <c r="M636" s="83"/>
    </row>
    <row r="637" spans="1:13" x14ac:dyDescent="0.25">
      <c r="A637" s="27">
        <v>2023</v>
      </c>
      <c r="B637" s="28" t="s">
        <v>1568</v>
      </c>
      <c r="C637" s="27" t="s">
        <v>1583</v>
      </c>
      <c r="D637" s="29" t="s">
        <v>1603</v>
      </c>
      <c r="E637" s="30">
        <v>44998</v>
      </c>
      <c r="F637" s="30">
        <v>45014</v>
      </c>
      <c r="G637" s="78" t="s">
        <v>58</v>
      </c>
      <c r="H637" s="27"/>
      <c r="I637" s="27" t="s">
        <v>1632</v>
      </c>
      <c r="J637" s="30">
        <v>45149</v>
      </c>
      <c r="K637" s="31">
        <v>176349.34</v>
      </c>
      <c r="L637" s="31">
        <v>169595.84</v>
      </c>
      <c r="M637" s="83"/>
    </row>
    <row r="638" spans="1:13" x14ac:dyDescent="0.25">
      <c r="A638" s="27">
        <v>2023</v>
      </c>
      <c r="B638" s="28" t="s">
        <v>1569</v>
      </c>
      <c r="C638" s="27" t="s">
        <v>1584</v>
      </c>
      <c r="D638" s="29" t="s">
        <v>1603</v>
      </c>
      <c r="E638" s="30">
        <v>45006</v>
      </c>
      <c r="F638" s="30">
        <v>45008</v>
      </c>
      <c r="G638" s="78" t="s">
        <v>1604</v>
      </c>
      <c r="H638" s="27"/>
      <c r="I638" s="27" t="s">
        <v>1632</v>
      </c>
      <c r="J638" s="30">
        <v>45132</v>
      </c>
      <c r="K638" s="31">
        <v>25270.67</v>
      </c>
      <c r="L638" s="31">
        <v>24007.14</v>
      </c>
      <c r="M638" s="83"/>
    </row>
    <row r="639" spans="1:13" x14ac:dyDescent="0.25">
      <c r="A639" s="27">
        <v>2023</v>
      </c>
      <c r="B639" s="28" t="s">
        <v>1570</v>
      </c>
      <c r="C639" s="27" t="s">
        <v>1585</v>
      </c>
      <c r="D639" s="29" t="s">
        <v>1603</v>
      </c>
      <c r="E639" s="30">
        <v>45014</v>
      </c>
      <c r="F639" s="30">
        <v>45027</v>
      </c>
      <c r="G639" s="78" t="s">
        <v>73</v>
      </c>
      <c r="H639" s="27"/>
      <c r="I639" s="27" t="s">
        <v>1632</v>
      </c>
      <c r="J639" s="30">
        <v>45133</v>
      </c>
      <c r="K639" s="31">
        <v>2280</v>
      </c>
      <c r="L639" s="31">
        <v>2166</v>
      </c>
      <c r="M639" s="83"/>
    </row>
    <row r="640" spans="1:13" x14ac:dyDescent="0.25">
      <c r="A640" s="27">
        <v>2023</v>
      </c>
      <c r="B640" s="28" t="s">
        <v>1571</v>
      </c>
      <c r="C640" s="27" t="s">
        <v>1586</v>
      </c>
      <c r="D640" s="29" t="s">
        <v>1603</v>
      </c>
      <c r="E640" s="30">
        <v>45037</v>
      </c>
      <c r="F640" s="30">
        <v>45040</v>
      </c>
      <c r="G640" s="78" t="s">
        <v>1605</v>
      </c>
      <c r="H640" s="27"/>
      <c r="I640" s="27" t="s">
        <v>1632</v>
      </c>
      <c r="J640" s="30">
        <v>45153</v>
      </c>
      <c r="K640" s="31">
        <v>117668.45</v>
      </c>
      <c r="L640" s="31">
        <v>111785.03</v>
      </c>
      <c r="M640" s="83"/>
    </row>
    <row r="641" spans="1:13" x14ac:dyDescent="0.25">
      <c r="A641" s="27">
        <v>2023</v>
      </c>
      <c r="B641" s="28" t="s">
        <v>1572</v>
      </c>
      <c r="C641" s="27" t="s">
        <v>1587</v>
      </c>
      <c r="D641" s="29" t="s">
        <v>1603</v>
      </c>
      <c r="E641" s="30">
        <v>45034</v>
      </c>
      <c r="F641" s="30">
        <v>45034</v>
      </c>
      <c r="G641" s="78" t="s">
        <v>1604</v>
      </c>
      <c r="H641" s="27"/>
      <c r="I641" s="27" t="s">
        <v>1385</v>
      </c>
      <c r="J641" s="30"/>
      <c r="K641" s="31" t="s">
        <v>1203</v>
      </c>
      <c r="L641" s="31"/>
      <c r="M641" s="83"/>
    </row>
    <row r="642" spans="1:13" x14ac:dyDescent="0.25">
      <c r="A642" s="27">
        <v>2023</v>
      </c>
      <c r="B642" s="28" t="s">
        <v>1573</v>
      </c>
      <c r="C642" s="27" t="s">
        <v>1588</v>
      </c>
      <c r="D642" s="29" t="s">
        <v>1603</v>
      </c>
      <c r="E642" s="30">
        <v>45039</v>
      </c>
      <c r="F642" s="30">
        <v>45041</v>
      </c>
      <c r="G642" s="78" t="s">
        <v>62</v>
      </c>
      <c r="H642" s="27"/>
      <c r="I642" s="27" t="s">
        <v>1632</v>
      </c>
      <c r="J642" s="30">
        <v>45184</v>
      </c>
      <c r="K642" s="31">
        <v>34731.440000000002</v>
      </c>
      <c r="L642" s="31">
        <v>33714.870000000003</v>
      </c>
      <c r="M642" s="83"/>
    </row>
    <row r="643" spans="1:13" x14ac:dyDescent="0.25">
      <c r="A643" s="27">
        <v>2023</v>
      </c>
      <c r="B643" s="28" t="s">
        <v>1567</v>
      </c>
      <c r="C643" s="27" t="s">
        <v>1589</v>
      </c>
      <c r="D643" s="29" t="s">
        <v>1603</v>
      </c>
      <c r="E643" s="30">
        <v>45047</v>
      </c>
      <c r="F643" s="30">
        <v>45050</v>
      </c>
      <c r="G643" s="78" t="s">
        <v>52</v>
      </c>
      <c r="H643" s="27"/>
      <c r="I643" s="27" t="s">
        <v>1632</v>
      </c>
      <c r="J643" s="30">
        <v>45128</v>
      </c>
      <c r="K643" s="31">
        <v>187957.88</v>
      </c>
      <c r="L643" s="31">
        <v>182772.1</v>
      </c>
      <c r="M643" s="83"/>
    </row>
    <row r="644" spans="1:13" x14ac:dyDescent="0.25">
      <c r="A644" s="27">
        <v>2023</v>
      </c>
      <c r="B644" s="28" t="s">
        <v>1574</v>
      </c>
      <c r="C644" s="27" t="s">
        <v>1590</v>
      </c>
      <c r="D644" s="29" t="s">
        <v>1603</v>
      </c>
      <c r="E644" s="30">
        <v>45054</v>
      </c>
      <c r="F644" s="30">
        <v>45054</v>
      </c>
      <c r="G644" s="78" t="s">
        <v>1604</v>
      </c>
      <c r="H644" s="27"/>
      <c r="I644" s="27" t="s">
        <v>153</v>
      </c>
      <c r="J644" s="30">
        <v>45089</v>
      </c>
      <c r="K644" s="31" t="s">
        <v>1203</v>
      </c>
      <c r="L644" s="31"/>
      <c r="M644" s="83"/>
    </row>
    <row r="645" spans="1:13" x14ac:dyDescent="0.25">
      <c r="A645" s="27">
        <v>2023</v>
      </c>
      <c r="B645" s="28" t="s">
        <v>1567</v>
      </c>
      <c r="C645" s="27" t="s">
        <v>1591</v>
      </c>
      <c r="D645" s="29" t="s">
        <v>1603</v>
      </c>
      <c r="E645" s="30">
        <v>45034</v>
      </c>
      <c r="F645" s="30">
        <v>45058</v>
      </c>
      <c r="G645" s="78" t="s">
        <v>1604</v>
      </c>
      <c r="H645" s="27"/>
      <c r="I645" s="27" t="s">
        <v>1632</v>
      </c>
      <c r="J645" s="30">
        <v>45195</v>
      </c>
      <c r="K645" s="31">
        <v>39034.78</v>
      </c>
      <c r="L645" s="31">
        <v>37352.31</v>
      </c>
      <c r="M645" s="83"/>
    </row>
    <row r="646" spans="1:13" x14ac:dyDescent="0.25">
      <c r="A646" s="27">
        <v>2023</v>
      </c>
      <c r="B646" s="28" t="s">
        <v>1566</v>
      </c>
      <c r="C646" s="27" t="s">
        <v>1592</v>
      </c>
      <c r="D646" s="29" t="s">
        <v>1603</v>
      </c>
      <c r="E646" s="30">
        <v>45060</v>
      </c>
      <c r="F646" s="30">
        <v>45061</v>
      </c>
      <c r="G646" s="78" t="s">
        <v>1604</v>
      </c>
      <c r="H646" s="27"/>
      <c r="I646" s="27" t="s">
        <v>1632</v>
      </c>
      <c r="J646" s="30">
        <v>45175</v>
      </c>
      <c r="K646" s="31">
        <v>51498.090000000004</v>
      </c>
      <c r="L646" s="31">
        <v>49415.42</v>
      </c>
      <c r="M646" s="83"/>
    </row>
    <row r="647" spans="1:13" x14ac:dyDescent="0.25">
      <c r="A647" s="27">
        <v>2023</v>
      </c>
      <c r="B647" s="28" t="s">
        <v>1575</v>
      </c>
      <c r="C647" s="27" t="s">
        <v>1593</v>
      </c>
      <c r="D647" s="29" t="s">
        <v>1603</v>
      </c>
      <c r="E647" s="30">
        <v>45057</v>
      </c>
      <c r="F647" s="30">
        <v>45063</v>
      </c>
      <c r="G647" s="78" t="s">
        <v>1604</v>
      </c>
      <c r="H647" s="27"/>
      <c r="I647" s="27" t="s">
        <v>153</v>
      </c>
      <c r="J647" s="30">
        <v>45149</v>
      </c>
      <c r="K647" s="31" t="s">
        <v>1203</v>
      </c>
      <c r="L647" s="31"/>
      <c r="M647" s="83"/>
    </row>
    <row r="648" spans="1:13" x14ac:dyDescent="0.25">
      <c r="A648" s="27">
        <v>2023</v>
      </c>
      <c r="B648" s="28" t="s">
        <v>1566</v>
      </c>
      <c r="C648" s="27" t="s">
        <v>1594</v>
      </c>
      <c r="D648" s="29" t="s">
        <v>1603</v>
      </c>
      <c r="E648" s="30">
        <v>45064</v>
      </c>
      <c r="F648" s="30">
        <v>45063</v>
      </c>
      <c r="G648" s="78" t="s">
        <v>1604</v>
      </c>
      <c r="H648" s="27"/>
      <c r="I648" s="27" t="s">
        <v>1632</v>
      </c>
      <c r="J648" s="30">
        <v>45177</v>
      </c>
      <c r="K648" s="31">
        <v>41141.03</v>
      </c>
      <c r="L648" s="31">
        <v>39310.78</v>
      </c>
      <c r="M648" s="83"/>
    </row>
    <row r="649" spans="1:13" x14ac:dyDescent="0.25">
      <c r="A649" s="27">
        <v>2023</v>
      </c>
      <c r="B649" s="28" t="s">
        <v>1573</v>
      </c>
      <c r="C649" s="27" t="s">
        <v>1595</v>
      </c>
      <c r="D649" s="29" t="s">
        <v>1603</v>
      </c>
      <c r="E649" s="30">
        <v>45058</v>
      </c>
      <c r="F649" s="30">
        <v>45065</v>
      </c>
      <c r="G649" s="78" t="s">
        <v>1606</v>
      </c>
      <c r="H649" s="27"/>
      <c r="I649" s="27" t="s">
        <v>1632</v>
      </c>
      <c r="J649" s="30">
        <v>45127</v>
      </c>
      <c r="K649" s="31">
        <v>8170.69</v>
      </c>
      <c r="L649" s="31">
        <v>7853.77</v>
      </c>
      <c r="M649" s="83"/>
    </row>
    <row r="650" spans="1:13" x14ac:dyDescent="0.25">
      <c r="A650" s="27">
        <v>2023</v>
      </c>
      <c r="B650" s="28" t="s">
        <v>1576</v>
      </c>
      <c r="C650" s="27" t="s">
        <v>1596</v>
      </c>
      <c r="D650" s="29" t="s">
        <v>1603</v>
      </c>
      <c r="E650" s="30">
        <v>45076</v>
      </c>
      <c r="F650" s="30">
        <v>45078</v>
      </c>
      <c r="G650" s="78" t="s">
        <v>1607</v>
      </c>
      <c r="H650" s="27"/>
      <c r="I650" s="27" t="s">
        <v>1385</v>
      </c>
      <c r="J650" s="30"/>
      <c r="K650" s="31" t="s">
        <v>1203</v>
      </c>
      <c r="L650" s="31"/>
      <c r="M650" s="83"/>
    </row>
    <row r="651" spans="1:13" x14ac:dyDescent="0.25">
      <c r="A651" s="27">
        <v>2023</v>
      </c>
      <c r="B651" s="28" t="s">
        <v>1577</v>
      </c>
      <c r="C651" s="27" t="s">
        <v>1597</v>
      </c>
      <c r="D651" s="29" t="s">
        <v>1603</v>
      </c>
      <c r="E651" s="30">
        <v>45072</v>
      </c>
      <c r="F651" s="30">
        <v>45078</v>
      </c>
      <c r="G651" s="78" t="s">
        <v>1608</v>
      </c>
      <c r="H651" s="27"/>
      <c r="I651" s="27" t="s">
        <v>1385</v>
      </c>
      <c r="J651" s="30"/>
      <c r="K651" s="31" t="s">
        <v>1203</v>
      </c>
      <c r="L651" s="31"/>
      <c r="M651" s="83"/>
    </row>
    <row r="652" spans="1:13" x14ac:dyDescent="0.25">
      <c r="A652" s="27">
        <v>2023</v>
      </c>
      <c r="B652" s="28" t="s">
        <v>1569</v>
      </c>
      <c r="C652" s="27" t="s">
        <v>1598</v>
      </c>
      <c r="D652" s="29" t="s">
        <v>1603</v>
      </c>
      <c r="E652" s="30">
        <v>45065</v>
      </c>
      <c r="F652" s="30">
        <v>45078</v>
      </c>
      <c r="G652" s="78" t="s">
        <v>73</v>
      </c>
      <c r="H652" s="27"/>
      <c r="I652" s="27" t="s">
        <v>1385</v>
      </c>
      <c r="J652" s="30"/>
      <c r="K652" s="31" t="s">
        <v>1203</v>
      </c>
      <c r="L652" s="31"/>
      <c r="M652" s="83"/>
    </row>
    <row r="653" spans="1:13" x14ac:dyDescent="0.25">
      <c r="A653" s="27">
        <v>2023</v>
      </c>
      <c r="B653" s="28" t="s">
        <v>1578</v>
      </c>
      <c r="C653" s="27" t="s">
        <v>1599</v>
      </c>
      <c r="D653" s="29" t="s">
        <v>1603</v>
      </c>
      <c r="E653" s="30">
        <v>45086</v>
      </c>
      <c r="F653" s="30">
        <v>45089</v>
      </c>
      <c r="G653" s="78" t="s">
        <v>52</v>
      </c>
      <c r="H653" s="27"/>
      <c r="I653" s="27" t="s">
        <v>1385</v>
      </c>
      <c r="J653" s="30"/>
      <c r="K653" s="31" t="s">
        <v>1203</v>
      </c>
      <c r="L653" s="31"/>
      <c r="M653" s="83"/>
    </row>
    <row r="654" spans="1:13" x14ac:dyDescent="0.25">
      <c r="A654" s="27">
        <v>2023</v>
      </c>
      <c r="B654" s="28" t="s">
        <v>1579</v>
      </c>
      <c r="C654" s="27" t="s">
        <v>1600</v>
      </c>
      <c r="D654" s="29" t="s">
        <v>1603</v>
      </c>
      <c r="E654" s="30">
        <v>45100</v>
      </c>
      <c r="F654" s="30">
        <v>45104</v>
      </c>
      <c r="G654" s="78" t="s">
        <v>1389</v>
      </c>
      <c r="H654" s="27"/>
      <c r="I654" s="27" t="s">
        <v>1385</v>
      </c>
      <c r="J654" s="30"/>
      <c r="K654" s="31" t="s">
        <v>1203</v>
      </c>
      <c r="L654" s="31"/>
      <c r="M654" s="83"/>
    </row>
    <row r="655" spans="1:13" x14ac:dyDescent="0.25">
      <c r="A655" s="27">
        <v>2023</v>
      </c>
      <c r="B655" s="28" t="s">
        <v>1569</v>
      </c>
      <c r="C655" s="27" t="s">
        <v>1601</v>
      </c>
      <c r="D655" s="29" t="s">
        <v>1603</v>
      </c>
      <c r="E655" s="30">
        <v>45078</v>
      </c>
      <c r="F655" s="30">
        <v>45104</v>
      </c>
      <c r="G655" s="78" t="s">
        <v>1609</v>
      </c>
      <c r="H655" s="27"/>
      <c r="I655" s="27" t="s">
        <v>1385</v>
      </c>
      <c r="J655" s="30"/>
      <c r="K655" s="31" t="s">
        <v>1203</v>
      </c>
      <c r="L655" s="31"/>
      <c r="M655" s="83"/>
    </row>
    <row r="656" spans="1:13" x14ac:dyDescent="0.25">
      <c r="A656" s="27">
        <v>2023</v>
      </c>
      <c r="B656" s="28" t="s">
        <v>1567</v>
      </c>
      <c r="C656" s="27" t="s">
        <v>1602</v>
      </c>
      <c r="D656" s="29" t="s">
        <v>1603</v>
      </c>
      <c r="E656" s="30">
        <v>45089</v>
      </c>
      <c r="F656" s="30">
        <v>45092</v>
      </c>
      <c r="G656" s="78" t="s">
        <v>73</v>
      </c>
      <c r="H656" s="27"/>
      <c r="I656" s="27" t="s">
        <v>1632</v>
      </c>
      <c r="J656" s="30">
        <v>45168</v>
      </c>
      <c r="K656" s="31">
        <v>8293.869999999999</v>
      </c>
      <c r="L656" s="31">
        <v>8019.61</v>
      </c>
      <c r="M656" s="83"/>
    </row>
    <row r="657" spans="1:13" x14ac:dyDescent="0.25">
      <c r="A657" s="27">
        <v>2023</v>
      </c>
      <c r="B657" s="28" t="s">
        <v>1614</v>
      </c>
      <c r="C657" s="27" t="s">
        <v>1619</v>
      </c>
      <c r="D657" s="29" t="s">
        <v>1603</v>
      </c>
      <c r="E657" s="30">
        <v>45110</v>
      </c>
      <c r="F657" s="30">
        <v>45110</v>
      </c>
      <c r="G657" s="78" t="s">
        <v>1630</v>
      </c>
      <c r="H657" s="27"/>
      <c r="I657" s="27" t="s">
        <v>1385</v>
      </c>
      <c r="J657" s="30"/>
      <c r="K657" s="31" t="s">
        <v>1203</v>
      </c>
      <c r="L657" s="31"/>
      <c r="M657" s="83"/>
    </row>
    <row r="658" spans="1:13" x14ac:dyDescent="0.25">
      <c r="A658" s="27">
        <v>2023</v>
      </c>
      <c r="B658" s="28" t="s">
        <v>1578</v>
      </c>
      <c r="C658" s="27" t="s">
        <v>1620</v>
      </c>
      <c r="D658" s="29" t="s">
        <v>1603</v>
      </c>
      <c r="E658" s="30">
        <v>45129</v>
      </c>
      <c r="F658" s="30">
        <v>45131</v>
      </c>
      <c r="G658" s="78" t="s">
        <v>73</v>
      </c>
      <c r="H658" s="27"/>
      <c r="I658" s="27" t="s">
        <v>153</v>
      </c>
      <c r="J658" s="30">
        <v>45168</v>
      </c>
      <c r="K658" s="31" t="s">
        <v>1203</v>
      </c>
      <c r="L658" s="31"/>
      <c r="M658" s="83"/>
    </row>
    <row r="659" spans="1:13" x14ac:dyDescent="0.25">
      <c r="A659" s="27">
        <v>2023</v>
      </c>
      <c r="B659" s="28" t="s">
        <v>1615</v>
      </c>
      <c r="C659" s="27" t="s">
        <v>1621</v>
      </c>
      <c r="D659" s="29" t="s">
        <v>1603</v>
      </c>
      <c r="E659" s="30">
        <v>45133</v>
      </c>
      <c r="F659" s="30">
        <v>45134</v>
      </c>
      <c r="G659" s="78" t="s">
        <v>73</v>
      </c>
      <c r="H659" s="27"/>
      <c r="I659" s="27" t="s">
        <v>1385</v>
      </c>
      <c r="J659" s="30"/>
      <c r="K659" s="31" t="s">
        <v>1203</v>
      </c>
      <c r="L659" s="31"/>
      <c r="M659" s="83"/>
    </row>
    <row r="660" spans="1:13" x14ac:dyDescent="0.25">
      <c r="A660" s="27">
        <v>2023</v>
      </c>
      <c r="B660" s="28" t="s">
        <v>1567</v>
      </c>
      <c r="C660" s="27" t="s">
        <v>1622</v>
      </c>
      <c r="D660" s="29" t="s">
        <v>1603</v>
      </c>
      <c r="E660" s="30">
        <v>45133</v>
      </c>
      <c r="F660" s="30">
        <v>45146</v>
      </c>
      <c r="G660" s="78" t="s">
        <v>73</v>
      </c>
      <c r="H660" s="27"/>
      <c r="I660" s="27" t="s">
        <v>1385</v>
      </c>
      <c r="J660" s="30"/>
      <c r="K660" s="31" t="s">
        <v>1203</v>
      </c>
      <c r="L660" s="31"/>
      <c r="M660" s="83"/>
    </row>
    <row r="661" spans="1:13" x14ac:dyDescent="0.25">
      <c r="A661" s="27">
        <v>2023</v>
      </c>
      <c r="B661" s="28" t="s">
        <v>1616</v>
      </c>
      <c r="C661" s="27" t="s">
        <v>1623</v>
      </c>
      <c r="D661" s="29" t="s">
        <v>1603</v>
      </c>
      <c r="E661" s="30">
        <v>45147</v>
      </c>
      <c r="F661" s="30">
        <v>45147</v>
      </c>
      <c r="G661" s="78" t="s">
        <v>1604</v>
      </c>
      <c r="H661" s="27"/>
      <c r="I661" s="27" t="s">
        <v>1385</v>
      </c>
      <c r="J661" s="30"/>
      <c r="K661" s="31" t="s">
        <v>1203</v>
      </c>
      <c r="L661" s="31"/>
      <c r="M661" s="83"/>
    </row>
    <row r="662" spans="1:13" x14ac:dyDescent="0.25">
      <c r="A662" s="27">
        <v>2023</v>
      </c>
      <c r="B662" s="28" t="s">
        <v>1565</v>
      </c>
      <c r="C662" s="27" t="s">
        <v>1624</v>
      </c>
      <c r="D662" s="29" t="s">
        <v>1603</v>
      </c>
      <c r="E662" s="30">
        <v>45158</v>
      </c>
      <c r="F662" s="30">
        <v>45161</v>
      </c>
      <c r="G662" s="78" t="s">
        <v>1606</v>
      </c>
      <c r="H662" s="27"/>
      <c r="I662" s="27" t="s">
        <v>1632</v>
      </c>
      <c r="J662" s="30">
        <v>45187</v>
      </c>
      <c r="K662" s="31">
        <v>20940</v>
      </c>
      <c r="L662" s="31">
        <v>19923</v>
      </c>
      <c r="M662" s="83"/>
    </row>
    <row r="663" spans="1:13" x14ac:dyDescent="0.25">
      <c r="A663" s="27">
        <v>2023</v>
      </c>
      <c r="B663" s="28" t="s">
        <v>1575</v>
      </c>
      <c r="C663" s="27" t="s">
        <v>1625</v>
      </c>
      <c r="D663" s="29" t="s">
        <v>1603</v>
      </c>
      <c r="E663" s="30">
        <v>45159</v>
      </c>
      <c r="F663" s="30">
        <v>45161</v>
      </c>
      <c r="G663" s="78" t="s">
        <v>1606</v>
      </c>
      <c r="H663" s="27"/>
      <c r="I663" s="27" t="s">
        <v>153</v>
      </c>
      <c r="J663" s="30">
        <v>45166</v>
      </c>
      <c r="K663" s="31" t="s">
        <v>1203</v>
      </c>
      <c r="L663" s="31"/>
      <c r="M663" s="83"/>
    </row>
    <row r="664" spans="1:13" x14ac:dyDescent="0.25">
      <c r="A664" s="27">
        <v>2023</v>
      </c>
      <c r="B664" s="28" t="s">
        <v>1617</v>
      </c>
      <c r="C664" s="27" t="s">
        <v>1626</v>
      </c>
      <c r="D664" s="29" t="s">
        <v>1629</v>
      </c>
      <c r="E664" s="30">
        <v>45137</v>
      </c>
      <c r="F664" s="30">
        <v>45167</v>
      </c>
      <c r="G664" s="78" t="s">
        <v>62</v>
      </c>
      <c r="H664" s="27"/>
      <c r="I664" s="27" t="s">
        <v>1385</v>
      </c>
      <c r="J664" s="30"/>
      <c r="K664" s="31" t="s">
        <v>1203</v>
      </c>
      <c r="L664" s="31"/>
      <c r="M664" s="83"/>
    </row>
    <row r="665" spans="1:13" x14ac:dyDescent="0.25">
      <c r="A665" s="27">
        <v>2023</v>
      </c>
      <c r="B665" s="28" t="s">
        <v>1618</v>
      </c>
      <c r="C665" s="27" t="s">
        <v>1627</v>
      </c>
      <c r="D665" s="29" t="s">
        <v>1629</v>
      </c>
      <c r="E665" s="30">
        <v>45158</v>
      </c>
      <c r="F665" s="30">
        <v>45168</v>
      </c>
      <c r="G665" s="78" t="s">
        <v>1606</v>
      </c>
      <c r="H665" s="27"/>
      <c r="I665" s="27" t="s">
        <v>1385</v>
      </c>
      <c r="J665" s="30"/>
      <c r="K665" s="31" t="s">
        <v>1203</v>
      </c>
      <c r="L665" s="31"/>
      <c r="M665" s="83"/>
    </row>
    <row r="666" spans="1:13" x14ac:dyDescent="0.25">
      <c r="A666" s="27">
        <v>2023</v>
      </c>
      <c r="B666" s="28" t="s">
        <v>24</v>
      </c>
      <c r="C666" s="27" t="s">
        <v>1628</v>
      </c>
      <c r="D666" s="29" t="s">
        <v>1629</v>
      </c>
      <c r="E666" s="30">
        <v>45170</v>
      </c>
      <c r="F666" s="30">
        <v>45174</v>
      </c>
      <c r="G666" s="78" t="s">
        <v>71</v>
      </c>
      <c r="H666" s="27"/>
      <c r="I666" s="27" t="s">
        <v>153</v>
      </c>
      <c r="J666" s="30">
        <v>45191</v>
      </c>
      <c r="K666" s="31" t="s">
        <v>1203</v>
      </c>
      <c r="L666" s="31"/>
      <c r="M666" s="83"/>
    </row>
    <row r="667" spans="1:13" x14ac:dyDescent="0.25">
      <c r="A667" s="27">
        <v>2023</v>
      </c>
      <c r="B667" s="28" t="s">
        <v>30</v>
      </c>
      <c r="C667" s="27" t="s">
        <v>1628</v>
      </c>
      <c r="D667" s="29" t="s">
        <v>1629</v>
      </c>
      <c r="E667" s="30">
        <v>45191</v>
      </c>
      <c r="F667" s="30">
        <v>45194</v>
      </c>
      <c r="G667" s="78" t="s">
        <v>1631</v>
      </c>
      <c r="H667" s="27"/>
      <c r="I667" s="27" t="s">
        <v>1385</v>
      </c>
      <c r="J667" s="30"/>
      <c r="K667" s="31" t="s">
        <v>1203</v>
      </c>
      <c r="L667" s="31"/>
      <c r="M667" s="83"/>
    </row>
    <row r="668" spans="1:13" x14ac:dyDescent="0.3">
      <c r="A668" s="18" t="s">
        <v>458</v>
      </c>
    </row>
    <row r="669" spans="1:13" x14ac:dyDescent="0.3">
      <c r="A669" s="27"/>
    </row>
    <row r="670" spans="1:13" x14ac:dyDescent="0.3">
      <c r="A670" s="27"/>
    </row>
    <row r="671" spans="1:13" x14ac:dyDescent="0.3">
      <c r="A671" s="27"/>
    </row>
    <row r="672" spans="1:13" x14ac:dyDescent="0.3">
      <c r="A672" s="27"/>
    </row>
    <row r="673" spans="1:1" x14ac:dyDescent="0.3">
      <c r="A673" s="27"/>
    </row>
    <row r="674" spans="1:1" x14ac:dyDescent="0.3">
      <c r="A674" s="27"/>
    </row>
    <row r="675" spans="1:1" x14ac:dyDescent="0.3">
      <c r="A675" s="27"/>
    </row>
    <row r="676" spans="1:1" x14ac:dyDescent="0.3">
      <c r="A676" s="27"/>
    </row>
    <row r="677" spans="1:1" x14ac:dyDescent="0.3">
      <c r="A677" s="27"/>
    </row>
    <row r="678" spans="1:1" x14ac:dyDescent="0.3">
      <c r="A678" s="27"/>
    </row>
    <row r="679" spans="1:1" x14ac:dyDescent="0.3">
      <c r="A679" s="27"/>
    </row>
    <row r="680" spans="1:1" x14ac:dyDescent="0.3">
      <c r="A680" s="27"/>
    </row>
    <row r="681" spans="1:1" x14ac:dyDescent="0.3">
      <c r="A681" s="27"/>
    </row>
    <row r="682" spans="1:1" x14ac:dyDescent="0.3">
      <c r="A682" s="27"/>
    </row>
    <row r="683" spans="1:1" x14ac:dyDescent="0.3">
      <c r="A683" s="27"/>
    </row>
    <row r="684" spans="1:1" x14ac:dyDescent="0.3">
      <c r="A684" s="27"/>
    </row>
    <row r="685" spans="1:1" x14ac:dyDescent="0.3">
      <c r="A685" s="27"/>
    </row>
    <row r="686" spans="1:1" x14ac:dyDescent="0.3">
      <c r="A686" s="27"/>
    </row>
    <row r="687" spans="1:1" x14ac:dyDescent="0.3">
      <c r="A687" s="27"/>
    </row>
    <row r="688" spans="1:1" x14ac:dyDescent="0.3">
      <c r="A688" s="27"/>
    </row>
    <row r="689" spans="1:1" x14ac:dyDescent="0.3">
      <c r="A689" s="27"/>
    </row>
    <row r="690" spans="1:1" x14ac:dyDescent="0.3">
      <c r="A690" s="27"/>
    </row>
    <row r="691" spans="1:1" x14ac:dyDescent="0.3">
      <c r="A691" s="27"/>
    </row>
    <row r="692" spans="1:1" x14ac:dyDescent="0.3">
      <c r="A692" s="27"/>
    </row>
    <row r="693" spans="1:1" x14ac:dyDescent="0.3">
      <c r="A693" s="27"/>
    </row>
    <row r="694" spans="1:1" x14ac:dyDescent="0.3">
      <c r="A694" s="27"/>
    </row>
    <row r="695" spans="1:1" x14ac:dyDescent="0.3">
      <c r="A695" s="27"/>
    </row>
    <row r="696" spans="1:1" x14ac:dyDescent="0.3">
      <c r="A696" s="27"/>
    </row>
    <row r="697" spans="1:1" x14ac:dyDescent="0.3">
      <c r="A697" s="27"/>
    </row>
    <row r="698" spans="1:1" x14ac:dyDescent="0.3">
      <c r="A698" s="27"/>
    </row>
    <row r="699" spans="1:1" x14ac:dyDescent="0.3">
      <c r="A699" s="27"/>
    </row>
    <row r="700" spans="1:1" x14ac:dyDescent="0.3">
      <c r="A700" s="27"/>
    </row>
    <row r="701" spans="1:1" x14ac:dyDescent="0.3">
      <c r="A701" s="27"/>
    </row>
    <row r="702" spans="1:1" x14ac:dyDescent="0.3">
      <c r="A702" s="27"/>
    </row>
    <row r="703" spans="1:1" x14ac:dyDescent="0.3">
      <c r="A703" s="27"/>
    </row>
    <row r="704" spans="1:1" x14ac:dyDescent="0.3">
      <c r="A704" s="27"/>
    </row>
    <row r="705" spans="1:1" x14ac:dyDescent="0.3">
      <c r="A705" s="27"/>
    </row>
    <row r="706" spans="1:1" x14ac:dyDescent="0.3">
      <c r="A706" s="27"/>
    </row>
    <row r="707" spans="1:1" x14ac:dyDescent="0.3">
      <c r="A707" s="27"/>
    </row>
    <row r="708" spans="1:1" x14ac:dyDescent="0.3">
      <c r="A708" s="27"/>
    </row>
    <row r="709" spans="1:1" x14ac:dyDescent="0.3">
      <c r="A709" s="27"/>
    </row>
    <row r="710" spans="1:1" x14ac:dyDescent="0.3">
      <c r="A710" s="27"/>
    </row>
    <row r="711" spans="1:1" x14ac:dyDescent="0.3">
      <c r="A711" s="27"/>
    </row>
    <row r="712" spans="1:1" x14ac:dyDescent="0.3">
      <c r="A712" s="27"/>
    </row>
    <row r="713" spans="1:1" x14ac:dyDescent="0.3">
      <c r="A713" s="27"/>
    </row>
    <row r="714" spans="1:1" x14ac:dyDescent="0.3">
      <c r="A714" s="27"/>
    </row>
    <row r="715" spans="1:1" x14ac:dyDescent="0.3">
      <c r="A715" s="27"/>
    </row>
    <row r="716" spans="1:1" x14ac:dyDescent="0.3">
      <c r="A716" s="27"/>
    </row>
    <row r="717" spans="1:1" x14ac:dyDescent="0.3">
      <c r="A717" s="27"/>
    </row>
    <row r="718" spans="1:1" x14ac:dyDescent="0.3">
      <c r="A718" s="27"/>
    </row>
    <row r="719" spans="1:1" x14ac:dyDescent="0.3">
      <c r="A719" s="27"/>
    </row>
    <row r="720" spans="1:1" x14ac:dyDescent="0.3">
      <c r="A720" s="27"/>
    </row>
    <row r="721" spans="1:1" x14ac:dyDescent="0.3">
      <c r="A721" s="27"/>
    </row>
    <row r="722" spans="1:1" x14ac:dyDescent="0.3">
      <c r="A722" s="27"/>
    </row>
    <row r="723" spans="1:1" x14ac:dyDescent="0.3">
      <c r="A723" s="27"/>
    </row>
    <row r="724" spans="1:1" x14ac:dyDescent="0.3">
      <c r="A724" s="27"/>
    </row>
    <row r="725" spans="1:1" x14ac:dyDescent="0.3">
      <c r="A725" s="27"/>
    </row>
    <row r="726" spans="1:1" x14ac:dyDescent="0.3">
      <c r="A726" s="27"/>
    </row>
    <row r="727" spans="1:1" x14ac:dyDescent="0.3">
      <c r="A727" s="27"/>
    </row>
    <row r="728" spans="1:1" x14ac:dyDescent="0.3">
      <c r="A728" s="27"/>
    </row>
    <row r="729" spans="1:1" x14ac:dyDescent="0.3">
      <c r="A729" s="27"/>
    </row>
    <row r="730" spans="1:1" x14ac:dyDescent="0.3">
      <c r="A730" s="27"/>
    </row>
    <row r="731" spans="1:1" x14ac:dyDescent="0.3">
      <c r="A731" s="27"/>
    </row>
    <row r="732" spans="1:1" x14ac:dyDescent="0.3">
      <c r="A732" s="27"/>
    </row>
    <row r="733" spans="1:1" x14ac:dyDescent="0.3">
      <c r="A733" s="27"/>
    </row>
    <row r="734" spans="1:1" x14ac:dyDescent="0.3">
      <c r="A734" s="27"/>
    </row>
    <row r="735" spans="1:1" x14ac:dyDescent="0.3">
      <c r="A735" s="27"/>
    </row>
    <row r="736" spans="1:1" x14ac:dyDescent="0.3">
      <c r="A736" s="27"/>
    </row>
    <row r="737" spans="1:1" x14ac:dyDescent="0.3">
      <c r="A737" s="27"/>
    </row>
    <row r="738" spans="1:1" x14ac:dyDescent="0.3">
      <c r="A738" s="27"/>
    </row>
    <row r="739" spans="1:1" x14ac:dyDescent="0.3">
      <c r="A739" s="27"/>
    </row>
    <row r="740" spans="1:1" x14ac:dyDescent="0.3">
      <c r="A740" s="27"/>
    </row>
    <row r="741" spans="1:1" x14ac:dyDescent="0.3">
      <c r="A741" s="27"/>
    </row>
    <row r="742" spans="1:1" x14ac:dyDescent="0.3">
      <c r="A742" s="27"/>
    </row>
    <row r="743" spans="1:1" x14ac:dyDescent="0.3">
      <c r="A743" s="27"/>
    </row>
    <row r="744" spans="1:1" x14ac:dyDescent="0.3">
      <c r="A744" s="27"/>
    </row>
    <row r="745" spans="1:1" x14ac:dyDescent="0.3">
      <c r="A745" s="27"/>
    </row>
    <row r="746" spans="1:1" x14ac:dyDescent="0.3">
      <c r="A746" s="27"/>
    </row>
    <row r="747" spans="1:1" x14ac:dyDescent="0.3">
      <c r="A747" s="27"/>
    </row>
    <row r="748" spans="1:1" x14ac:dyDescent="0.3">
      <c r="A748" s="27"/>
    </row>
    <row r="749" spans="1:1" x14ac:dyDescent="0.3">
      <c r="A749" s="27"/>
    </row>
  </sheetData>
  <autoFilter ref="A3:L668" xr:uid="{00000000-0001-0000-0100-000000000000}"/>
  <mergeCells count="2">
    <mergeCell ref="A1:H1"/>
    <mergeCell ref="K2:L2"/>
  </mergeCells>
  <phoneticPr fontId="55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35"/>
  <sheetViews>
    <sheetView showGridLines="0" view="pageBreakPreview" zoomScale="80" zoomScaleNormal="100" zoomScaleSheetLayoutView="80" workbookViewId="0">
      <selection activeCell="A2" sqref="A2"/>
    </sheetView>
  </sheetViews>
  <sheetFormatPr baseColWidth="10" defaultRowHeight="15" x14ac:dyDescent="0.25"/>
  <cols>
    <col min="1" max="1" width="17.42578125" style="69" bestFit="1" customWidth="1"/>
    <col min="2" max="2" width="23.140625" style="69" customWidth="1"/>
    <col min="3" max="3" width="16.7109375" style="69" customWidth="1"/>
    <col min="4" max="4" width="23.85546875" style="69" customWidth="1"/>
    <col min="5" max="5" width="20.42578125" style="69" customWidth="1"/>
    <col min="6" max="6" width="25" style="73" customWidth="1"/>
    <col min="7" max="7" width="42.42578125" style="73" customWidth="1"/>
    <col min="8" max="8" width="18.7109375" style="73" customWidth="1"/>
    <col min="9" max="9" width="21.28515625" style="69" bestFit="1" customWidth="1"/>
    <col min="10" max="10" width="22.5703125" style="74" customWidth="1"/>
    <col min="11" max="11" width="20.5703125" style="92" customWidth="1"/>
    <col min="12" max="12" width="20.5703125" style="75" customWidth="1"/>
    <col min="13" max="13" width="27.7109375" style="69" customWidth="1"/>
    <col min="14" max="16384" width="11.42578125" style="70"/>
  </cols>
  <sheetData>
    <row r="1" spans="1:13" ht="42" customHeight="1" x14ac:dyDescent="0.25">
      <c r="A1" s="104" t="s">
        <v>1672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0"/>
    </row>
    <row r="2" spans="1:13" ht="15.75" customHeight="1" x14ac:dyDescent="0.25">
      <c r="F2" s="69"/>
      <c r="G2" s="69"/>
      <c r="H2" s="69"/>
      <c r="J2" s="105" t="s">
        <v>461</v>
      </c>
      <c r="K2" s="105"/>
      <c r="L2" s="55"/>
    </row>
    <row r="3" spans="1:13" ht="48" customHeight="1" x14ac:dyDescent="0.25">
      <c r="A3" s="13" t="s">
        <v>6</v>
      </c>
      <c r="B3" s="13" t="s">
        <v>1202</v>
      </c>
      <c r="C3" s="13" t="s">
        <v>9</v>
      </c>
      <c r="D3" s="13" t="s">
        <v>10</v>
      </c>
      <c r="E3" s="13" t="s">
        <v>161</v>
      </c>
      <c r="F3" s="13" t="s">
        <v>147</v>
      </c>
      <c r="G3" s="13" t="s">
        <v>11</v>
      </c>
      <c r="H3" s="13" t="s">
        <v>282</v>
      </c>
      <c r="I3" s="13" t="s">
        <v>283</v>
      </c>
      <c r="J3" s="90" t="s">
        <v>263</v>
      </c>
      <c r="K3" s="90" t="s">
        <v>3</v>
      </c>
      <c r="L3" s="13" t="s">
        <v>51</v>
      </c>
      <c r="M3" s="13" t="s">
        <v>148</v>
      </c>
    </row>
    <row r="4" spans="1:13" x14ac:dyDescent="0.25">
      <c r="A4" s="41">
        <v>2018</v>
      </c>
      <c r="B4" s="41" t="s">
        <v>554</v>
      </c>
      <c r="C4" s="41" t="s">
        <v>154</v>
      </c>
      <c r="D4" s="43">
        <v>43108</v>
      </c>
      <c r="E4" s="43">
        <v>43146</v>
      </c>
      <c r="F4" s="41" t="s">
        <v>1375</v>
      </c>
      <c r="G4" s="77" t="s">
        <v>542</v>
      </c>
      <c r="H4" s="41" t="s">
        <v>284</v>
      </c>
      <c r="I4" s="41">
        <v>59</v>
      </c>
      <c r="J4" s="71">
        <v>199617.13</v>
      </c>
      <c r="K4" s="71">
        <v>199617.13</v>
      </c>
      <c r="L4" s="72">
        <v>43150</v>
      </c>
      <c r="M4" s="69" t="s">
        <v>149</v>
      </c>
    </row>
    <row r="5" spans="1:13" x14ac:dyDescent="0.25">
      <c r="A5" s="41">
        <v>2018</v>
      </c>
      <c r="B5" s="41" t="s">
        <v>555</v>
      </c>
      <c r="C5" s="41" t="s">
        <v>154</v>
      </c>
      <c r="D5" s="43">
        <v>43122</v>
      </c>
      <c r="E5" s="43">
        <v>43159</v>
      </c>
      <c r="F5" s="41" t="s">
        <v>1375</v>
      </c>
      <c r="G5" s="77" t="s">
        <v>538</v>
      </c>
      <c r="H5" s="41" t="s">
        <v>284</v>
      </c>
      <c r="I5" s="41">
        <v>73</v>
      </c>
      <c r="J5" s="71">
        <v>18826.48</v>
      </c>
      <c r="K5" s="71">
        <v>18826.48</v>
      </c>
      <c r="L5" s="72">
        <v>43168</v>
      </c>
      <c r="M5" s="69" t="s">
        <v>149</v>
      </c>
    </row>
    <row r="6" spans="1:13" x14ac:dyDescent="0.25">
      <c r="A6" s="41">
        <v>2018</v>
      </c>
      <c r="B6" s="41" t="s">
        <v>556</v>
      </c>
      <c r="C6" s="41" t="s">
        <v>154</v>
      </c>
      <c r="D6" s="43">
        <v>43129</v>
      </c>
      <c r="E6" s="43">
        <v>43175</v>
      </c>
      <c r="F6" s="41" t="s">
        <v>1375</v>
      </c>
      <c r="G6" s="77" t="s">
        <v>538</v>
      </c>
      <c r="H6" s="41" t="s">
        <v>284</v>
      </c>
      <c r="I6" s="41">
        <v>58</v>
      </c>
      <c r="J6" s="71">
        <v>658191.94999999995</v>
      </c>
      <c r="K6" s="71">
        <v>658191.94999999995</v>
      </c>
      <c r="L6" s="72">
        <v>43192</v>
      </c>
      <c r="M6" s="69" t="s">
        <v>149</v>
      </c>
    </row>
    <row r="7" spans="1:13" x14ac:dyDescent="0.25">
      <c r="A7" s="41">
        <v>2018</v>
      </c>
      <c r="B7" s="41" t="s">
        <v>557</v>
      </c>
      <c r="C7" s="41" t="s">
        <v>154</v>
      </c>
      <c r="D7" s="43">
        <v>43106</v>
      </c>
      <c r="E7" s="43">
        <v>43175</v>
      </c>
      <c r="F7" s="41" t="s">
        <v>1375</v>
      </c>
      <c r="G7" s="77" t="s">
        <v>541</v>
      </c>
      <c r="H7" s="41" t="s">
        <v>284</v>
      </c>
      <c r="I7" s="41">
        <v>64</v>
      </c>
      <c r="J7" s="71">
        <v>505219.85</v>
      </c>
      <c r="K7" s="71">
        <v>505219.85</v>
      </c>
      <c r="L7" s="72">
        <v>43192</v>
      </c>
      <c r="M7" s="69" t="s">
        <v>149</v>
      </c>
    </row>
    <row r="8" spans="1:13" x14ac:dyDescent="0.25">
      <c r="A8" s="41">
        <v>2018</v>
      </c>
      <c r="B8" s="41" t="s">
        <v>558</v>
      </c>
      <c r="C8" s="41" t="s">
        <v>154</v>
      </c>
      <c r="D8" s="43">
        <v>43142</v>
      </c>
      <c r="E8" s="43">
        <v>43210</v>
      </c>
      <c r="F8" s="41" t="s">
        <v>1375</v>
      </c>
      <c r="G8" s="77" t="s">
        <v>533</v>
      </c>
      <c r="H8" s="41" t="s">
        <v>284</v>
      </c>
      <c r="I8" s="41">
        <v>66</v>
      </c>
      <c r="J8" s="71">
        <v>70730.570000000007</v>
      </c>
      <c r="K8" s="71">
        <v>70730.570000000007</v>
      </c>
      <c r="L8" s="72">
        <v>43215</v>
      </c>
      <c r="M8" s="69" t="s">
        <v>149</v>
      </c>
    </row>
    <row r="9" spans="1:13" x14ac:dyDescent="0.25">
      <c r="A9" s="41">
        <v>2018</v>
      </c>
      <c r="B9" s="41" t="s">
        <v>559</v>
      </c>
      <c r="C9" s="41" t="s">
        <v>154</v>
      </c>
      <c r="D9" s="43">
        <v>43139</v>
      </c>
      <c r="E9" s="43">
        <v>43223</v>
      </c>
      <c r="F9" s="41" t="s">
        <v>1375</v>
      </c>
      <c r="G9" s="77" t="s">
        <v>538</v>
      </c>
      <c r="H9" s="41" t="s">
        <v>284</v>
      </c>
      <c r="I9" s="41">
        <v>52</v>
      </c>
      <c r="J9" s="71">
        <v>412893.32</v>
      </c>
      <c r="K9" s="71">
        <v>412893.32</v>
      </c>
      <c r="L9" s="72">
        <v>43230</v>
      </c>
      <c r="M9" s="69" t="s">
        <v>149</v>
      </c>
    </row>
    <row r="10" spans="1:13" x14ac:dyDescent="0.25">
      <c r="A10" s="41">
        <v>2018</v>
      </c>
      <c r="B10" s="41" t="s">
        <v>560</v>
      </c>
      <c r="C10" s="41" t="s">
        <v>154</v>
      </c>
      <c r="D10" s="43">
        <v>43150</v>
      </c>
      <c r="E10" s="43">
        <v>43248</v>
      </c>
      <c r="F10" s="41" t="s">
        <v>1375</v>
      </c>
      <c r="G10" s="77" t="s">
        <v>537</v>
      </c>
      <c r="H10" s="41" t="s">
        <v>285</v>
      </c>
      <c r="I10" s="41">
        <v>57</v>
      </c>
      <c r="J10" s="71">
        <v>337792.54</v>
      </c>
      <c r="K10" s="71">
        <v>337792.54</v>
      </c>
      <c r="L10" s="72">
        <v>43252</v>
      </c>
      <c r="M10" s="69" t="s">
        <v>149</v>
      </c>
    </row>
    <row r="11" spans="1:13" x14ac:dyDescent="0.25">
      <c r="A11" s="41">
        <v>2018</v>
      </c>
      <c r="B11" s="41" t="s">
        <v>561</v>
      </c>
      <c r="C11" s="41" t="s">
        <v>154</v>
      </c>
      <c r="D11" s="43">
        <v>43195</v>
      </c>
      <c r="E11" s="43">
        <v>43248</v>
      </c>
      <c r="F11" s="41" t="s">
        <v>1375</v>
      </c>
      <c r="G11" s="77" t="s">
        <v>542</v>
      </c>
      <c r="H11" s="41" t="s">
        <v>284</v>
      </c>
      <c r="I11" s="41">
        <v>62</v>
      </c>
      <c r="J11" s="71">
        <v>636701.98</v>
      </c>
      <c r="K11" s="71">
        <v>636701.98</v>
      </c>
      <c r="L11" s="72">
        <v>43252</v>
      </c>
      <c r="M11" s="69" t="s">
        <v>149</v>
      </c>
    </row>
    <row r="12" spans="1:13" x14ac:dyDescent="0.25">
      <c r="A12" s="41">
        <v>2018</v>
      </c>
      <c r="B12" s="41" t="s">
        <v>562</v>
      </c>
      <c r="C12" s="41" t="s">
        <v>154</v>
      </c>
      <c r="D12" s="43">
        <v>43177</v>
      </c>
      <c r="E12" s="43">
        <v>43248</v>
      </c>
      <c r="F12" s="41" t="s">
        <v>1375</v>
      </c>
      <c r="G12" s="77" t="s">
        <v>537</v>
      </c>
      <c r="H12" s="41" t="s">
        <v>284</v>
      </c>
      <c r="I12" s="41">
        <v>49</v>
      </c>
      <c r="J12" s="71">
        <v>1082693.01</v>
      </c>
      <c r="K12" s="71">
        <v>1082693.01</v>
      </c>
      <c r="L12" s="72">
        <v>43257</v>
      </c>
      <c r="M12" s="69" t="s">
        <v>149</v>
      </c>
    </row>
    <row r="13" spans="1:13" x14ac:dyDescent="0.25">
      <c r="A13" s="41">
        <v>2018</v>
      </c>
      <c r="B13" s="41" t="s">
        <v>563</v>
      </c>
      <c r="C13" s="41" t="s">
        <v>154</v>
      </c>
      <c r="D13" s="43">
        <v>43192</v>
      </c>
      <c r="E13" s="43">
        <v>43248</v>
      </c>
      <c r="F13" s="41" t="s">
        <v>1375</v>
      </c>
      <c r="G13" s="77" t="s">
        <v>537</v>
      </c>
      <c r="H13" s="41" t="s">
        <v>285</v>
      </c>
      <c r="I13" s="41">
        <v>59</v>
      </c>
      <c r="J13" s="71">
        <v>31289.83</v>
      </c>
      <c r="K13" s="71">
        <v>31289.83</v>
      </c>
      <c r="L13" s="72">
        <v>43252</v>
      </c>
      <c r="M13" s="69" t="s">
        <v>149</v>
      </c>
    </row>
    <row r="14" spans="1:13" x14ac:dyDescent="0.25">
      <c r="A14" s="41">
        <v>2018</v>
      </c>
      <c r="B14" s="41" t="s">
        <v>564</v>
      </c>
      <c r="C14" s="41" t="s">
        <v>154</v>
      </c>
      <c r="D14" s="43">
        <v>43125</v>
      </c>
      <c r="E14" s="43">
        <v>43258</v>
      </c>
      <c r="F14" s="41" t="s">
        <v>1375</v>
      </c>
      <c r="G14" s="77" t="s">
        <v>541</v>
      </c>
      <c r="H14" s="41" t="s">
        <v>285</v>
      </c>
      <c r="I14" s="41">
        <v>57</v>
      </c>
      <c r="J14" s="71">
        <v>305731.74</v>
      </c>
      <c r="K14" s="71">
        <v>305731.74</v>
      </c>
      <c r="L14" s="72">
        <v>43266</v>
      </c>
      <c r="M14" s="69" t="s">
        <v>149</v>
      </c>
    </row>
    <row r="15" spans="1:13" x14ac:dyDescent="0.25">
      <c r="A15" s="41">
        <v>2018</v>
      </c>
      <c r="B15" s="41" t="s">
        <v>565</v>
      </c>
      <c r="C15" s="41" t="s">
        <v>154</v>
      </c>
      <c r="D15" s="43">
        <v>43162</v>
      </c>
      <c r="E15" s="43">
        <v>43258</v>
      </c>
      <c r="F15" s="41" t="s">
        <v>1375</v>
      </c>
      <c r="G15" s="77" t="s">
        <v>533</v>
      </c>
      <c r="H15" s="41" t="s">
        <v>285</v>
      </c>
      <c r="I15" s="41">
        <v>51</v>
      </c>
      <c r="J15" s="71">
        <v>769655.46</v>
      </c>
      <c r="K15" s="71">
        <v>769655.46</v>
      </c>
      <c r="L15" s="72">
        <v>43266</v>
      </c>
      <c r="M15" s="69" t="s">
        <v>149</v>
      </c>
    </row>
    <row r="16" spans="1:13" x14ac:dyDescent="0.25">
      <c r="A16" s="41">
        <v>2018</v>
      </c>
      <c r="B16" s="41" t="s">
        <v>566</v>
      </c>
      <c r="C16" s="41" t="s">
        <v>154</v>
      </c>
      <c r="D16" s="43">
        <v>43225</v>
      </c>
      <c r="E16" s="43">
        <v>43271</v>
      </c>
      <c r="F16" s="41" t="s">
        <v>1375</v>
      </c>
      <c r="G16" s="77" t="s">
        <v>537</v>
      </c>
      <c r="H16" s="41" t="s">
        <v>284</v>
      </c>
      <c r="I16" s="41">
        <v>60</v>
      </c>
      <c r="J16" s="71">
        <v>528853.85</v>
      </c>
      <c r="K16" s="71">
        <v>528853.85</v>
      </c>
      <c r="L16" s="72">
        <v>43287</v>
      </c>
      <c r="M16" s="69" t="s">
        <v>149</v>
      </c>
    </row>
    <row r="17" spans="1:13" x14ac:dyDescent="0.25">
      <c r="A17" s="41">
        <v>2018</v>
      </c>
      <c r="B17" s="41" t="s">
        <v>567</v>
      </c>
      <c r="C17" s="41" t="s">
        <v>154</v>
      </c>
      <c r="D17" s="43">
        <v>43157</v>
      </c>
      <c r="E17" s="43">
        <v>43271</v>
      </c>
      <c r="F17" s="41" t="s">
        <v>1375</v>
      </c>
      <c r="G17" s="77" t="s">
        <v>541</v>
      </c>
      <c r="H17" s="41" t="s">
        <v>285</v>
      </c>
      <c r="I17" s="41">
        <v>57</v>
      </c>
      <c r="J17" s="71">
        <v>266396.3</v>
      </c>
      <c r="K17" s="71">
        <v>266396.3</v>
      </c>
      <c r="L17" s="72">
        <v>43285</v>
      </c>
      <c r="M17" s="69" t="s">
        <v>149</v>
      </c>
    </row>
    <row r="18" spans="1:13" x14ac:dyDescent="0.25">
      <c r="A18" s="41">
        <v>2018</v>
      </c>
      <c r="B18" s="41" t="s">
        <v>568</v>
      </c>
      <c r="C18" s="41" t="s">
        <v>154</v>
      </c>
      <c r="D18" s="43">
        <v>43112</v>
      </c>
      <c r="E18" s="43">
        <v>43271</v>
      </c>
      <c r="F18" s="41" t="s">
        <v>1375</v>
      </c>
      <c r="G18" s="77" t="s">
        <v>537</v>
      </c>
      <c r="H18" s="41" t="s">
        <v>284</v>
      </c>
      <c r="I18" s="41">
        <v>60</v>
      </c>
      <c r="J18" s="71">
        <v>372882.51</v>
      </c>
      <c r="K18" s="71">
        <v>372882.51</v>
      </c>
      <c r="L18" s="72">
        <v>43285</v>
      </c>
      <c r="M18" s="69" t="s">
        <v>149</v>
      </c>
    </row>
    <row r="19" spans="1:13" x14ac:dyDescent="0.25">
      <c r="A19" s="41">
        <v>2018</v>
      </c>
      <c r="B19" s="41" t="s">
        <v>569</v>
      </c>
      <c r="C19" s="41" t="s">
        <v>154</v>
      </c>
      <c r="D19" s="43">
        <v>43140</v>
      </c>
      <c r="E19" s="43">
        <v>43271</v>
      </c>
      <c r="F19" s="41" t="s">
        <v>1375</v>
      </c>
      <c r="G19" s="77" t="s">
        <v>533</v>
      </c>
      <c r="H19" s="41" t="s">
        <v>284</v>
      </c>
      <c r="I19" s="41">
        <v>56</v>
      </c>
      <c r="J19" s="71">
        <v>1063119.3999999999</v>
      </c>
      <c r="K19" s="71">
        <v>1063119.3999999999</v>
      </c>
      <c r="L19" s="72">
        <v>43287</v>
      </c>
      <c r="M19" s="69" t="s">
        <v>149</v>
      </c>
    </row>
    <row r="20" spans="1:13" x14ac:dyDescent="0.25">
      <c r="A20" s="41">
        <v>2018</v>
      </c>
      <c r="B20" s="41" t="s">
        <v>570</v>
      </c>
      <c r="C20" s="41" t="s">
        <v>154</v>
      </c>
      <c r="D20" s="43">
        <v>43156</v>
      </c>
      <c r="E20" s="43">
        <v>43279</v>
      </c>
      <c r="F20" s="41" t="s">
        <v>1375</v>
      </c>
      <c r="G20" s="77" t="s">
        <v>533</v>
      </c>
      <c r="H20" s="41" t="s">
        <v>285</v>
      </c>
      <c r="I20" s="41">
        <v>50</v>
      </c>
      <c r="J20" s="71">
        <v>258368.3</v>
      </c>
      <c r="K20" s="71">
        <v>258368.3</v>
      </c>
      <c r="L20" s="72">
        <v>43290</v>
      </c>
      <c r="M20" s="69" t="s">
        <v>149</v>
      </c>
    </row>
    <row r="21" spans="1:13" x14ac:dyDescent="0.25">
      <c r="A21" s="41">
        <v>2018</v>
      </c>
      <c r="B21" s="41" t="s">
        <v>571</v>
      </c>
      <c r="C21" s="41" t="s">
        <v>154</v>
      </c>
      <c r="D21" s="43">
        <v>43226</v>
      </c>
      <c r="E21" s="43">
        <v>43292</v>
      </c>
      <c r="F21" s="41" t="s">
        <v>1375</v>
      </c>
      <c r="G21" s="77" t="s">
        <v>533</v>
      </c>
      <c r="H21" s="41" t="s">
        <v>284</v>
      </c>
      <c r="I21" s="41">
        <v>65</v>
      </c>
      <c r="J21" s="71">
        <v>225099.38</v>
      </c>
      <c r="K21" s="71">
        <v>225099.38</v>
      </c>
      <c r="L21" s="72">
        <v>43307</v>
      </c>
      <c r="M21" s="69" t="s">
        <v>149</v>
      </c>
    </row>
    <row r="22" spans="1:13" x14ac:dyDescent="0.25">
      <c r="A22" s="41">
        <v>2018</v>
      </c>
      <c r="B22" s="41" t="s">
        <v>572</v>
      </c>
      <c r="C22" s="41" t="s">
        <v>154</v>
      </c>
      <c r="D22" s="43">
        <v>43269</v>
      </c>
      <c r="E22" s="43">
        <v>43312</v>
      </c>
      <c r="F22" s="41" t="s">
        <v>1375</v>
      </c>
      <c r="G22" s="77" t="s">
        <v>533</v>
      </c>
      <c r="H22" s="41" t="s">
        <v>285</v>
      </c>
      <c r="I22" s="41">
        <v>60</v>
      </c>
      <c r="J22" s="71">
        <v>631049.57999999996</v>
      </c>
      <c r="K22" s="71">
        <v>631049.57999999996</v>
      </c>
      <c r="L22" s="72">
        <v>43320</v>
      </c>
      <c r="M22" s="69" t="s">
        <v>149</v>
      </c>
    </row>
    <row r="23" spans="1:13" x14ac:dyDescent="0.25">
      <c r="A23" s="41">
        <v>2018</v>
      </c>
      <c r="B23" s="41" t="s">
        <v>573</v>
      </c>
      <c r="C23" s="41" t="s">
        <v>154</v>
      </c>
      <c r="D23" s="43">
        <v>43246</v>
      </c>
      <c r="E23" s="43">
        <v>43312</v>
      </c>
      <c r="F23" s="41" t="s">
        <v>1375</v>
      </c>
      <c r="G23" s="77" t="s">
        <v>547</v>
      </c>
      <c r="H23" s="41" t="s">
        <v>284</v>
      </c>
      <c r="I23" s="41">
        <v>56</v>
      </c>
      <c r="J23" s="71">
        <v>233862.41</v>
      </c>
      <c r="K23" s="71">
        <v>233862.41</v>
      </c>
      <c r="L23" s="72">
        <v>43320</v>
      </c>
      <c r="M23" s="69" t="s">
        <v>149</v>
      </c>
    </row>
    <row r="24" spans="1:13" x14ac:dyDescent="0.25">
      <c r="A24" s="41">
        <v>2018</v>
      </c>
      <c r="B24" s="41" t="s">
        <v>574</v>
      </c>
      <c r="C24" s="41" t="s">
        <v>154</v>
      </c>
      <c r="D24" s="43">
        <v>43118</v>
      </c>
      <c r="E24" s="43">
        <v>43312</v>
      </c>
      <c r="F24" s="41" t="s">
        <v>1375</v>
      </c>
      <c r="G24" s="77" t="s">
        <v>538</v>
      </c>
      <c r="H24" s="41" t="s">
        <v>285</v>
      </c>
      <c r="I24" s="41">
        <v>62</v>
      </c>
      <c r="J24" s="71">
        <v>170942.34</v>
      </c>
      <c r="K24" s="71">
        <v>170942.34</v>
      </c>
      <c r="L24" s="72">
        <v>43320</v>
      </c>
      <c r="M24" s="69" t="s">
        <v>149</v>
      </c>
    </row>
    <row r="25" spans="1:13" x14ac:dyDescent="0.25">
      <c r="A25" s="41">
        <v>2018</v>
      </c>
      <c r="B25" s="41" t="s">
        <v>575</v>
      </c>
      <c r="C25" s="41" t="s">
        <v>154</v>
      </c>
      <c r="D25" s="43">
        <v>43283</v>
      </c>
      <c r="E25" s="43">
        <v>43333</v>
      </c>
      <c r="F25" s="41" t="s">
        <v>1375</v>
      </c>
      <c r="G25" s="77" t="s">
        <v>286</v>
      </c>
      <c r="H25" s="41" t="s">
        <v>284</v>
      </c>
      <c r="I25" s="41">
        <v>63</v>
      </c>
      <c r="J25" s="71">
        <v>179569.66</v>
      </c>
      <c r="K25" s="71">
        <v>179569.66</v>
      </c>
      <c r="L25" s="72">
        <v>43341</v>
      </c>
      <c r="M25" s="69" t="s">
        <v>149</v>
      </c>
    </row>
    <row r="26" spans="1:13" x14ac:dyDescent="0.25">
      <c r="A26" s="41">
        <v>2018</v>
      </c>
      <c r="B26" s="41" t="s">
        <v>576</v>
      </c>
      <c r="C26" s="41" t="s">
        <v>154</v>
      </c>
      <c r="D26" s="43">
        <v>43165</v>
      </c>
      <c r="E26" s="43">
        <v>43333</v>
      </c>
      <c r="F26" s="41" t="s">
        <v>1375</v>
      </c>
      <c r="G26" s="77" t="s">
        <v>541</v>
      </c>
      <c r="H26" s="41" t="s">
        <v>285</v>
      </c>
      <c r="I26" s="41">
        <v>61</v>
      </c>
      <c r="J26" s="71">
        <v>433008.11</v>
      </c>
      <c r="K26" s="71">
        <v>433008.11</v>
      </c>
      <c r="L26" s="72">
        <v>43341</v>
      </c>
      <c r="M26" s="69" t="s">
        <v>149</v>
      </c>
    </row>
    <row r="27" spans="1:13" x14ac:dyDescent="0.25">
      <c r="A27" s="41">
        <v>2018</v>
      </c>
      <c r="B27" s="41" t="s">
        <v>577</v>
      </c>
      <c r="C27" s="41" t="s">
        <v>154</v>
      </c>
      <c r="D27" s="43">
        <v>43279</v>
      </c>
      <c r="E27" s="43">
        <v>43354</v>
      </c>
      <c r="F27" s="41" t="s">
        <v>1375</v>
      </c>
      <c r="G27" s="77" t="s">
        <v>533</v>
      </c>
      <c r="H27" s="41" t="s">
        <v>284</v>
      </c>
      <c r="I27" s="41">
        <v>49</v>
      </c>
      <c r="J27" s="71">
        <v>893168.81</v>
      </c>
      <c r="K27" s="71">
        <v>893168.81</v>
      </c>
      <c r="L27" s="72">
        <v>43375</v>
      </c>
      <c r="M27" s="69" t="s">
        <v>149</v>
      </c>
    </row>
    <row r="28" spans="1:13" x14ac:dyDescent="0.25">
      <c r="A28" s="41">
        <v>2018</v>
      </c>
      <c r="B28" s="41" t="s">
        <v>578</v>
      </c>
      <c r="C28" s="41" t="s">
        <v>154</v>
      </c>
      <c r="D28" s="43">
        <v>43210</v>
      </c>
      <c r="E28" s="43">
        <v>43354</v>
      </c>
      <c r="F28" s="41" t="s">
        <v>1375</v>
      </c>
      <c r="G28" s="77" t="s">
        <v>535</v>
      </c>
      <c r="H28" s="41" t="s">
        <v>284</v>
      </c>
      <c r="I28" s="41">
        <v>63</v>
      </c>
      <c r="J28" s="71">
        <v>196716.59</v>
      </c>
      <c r="K28" s="71">
        <v>196716.59</v>
      </c>
      <c r="L28" s="72">
        <v>43374</v>
      </c>
      <c r="M28" s="69" t="s">
        <v>149</v>
      </c>
    </row>
    <row r="29" spans="1:13" x14ac:dyDescent="0.25">
      <c r="A29" s="41">
        <v>2018</v>
      </c>
      <c r="B29" s="41" t="s">
        <v>579</v>
      </c>
      <c r="C29" s="41" t="s">
        <v>154</v>
      </c>
      <c r="D29" s="43">
        <v>43306</v>
      </c>
      <c r="E29" s="43">
        <v>43354</v>
      </c>
      <c r="F29" s="41" t="s">
        <v>1375</v>
      </c>
      <c r="G29" s="77" t="s">
        <v>538</v>
      </c>
      <c r="H29" s="41" t="s">
        <v>284</v>
      </c>
      <c r="I29" s="41">
        <v>58</v>
      </c>
      <c r="J29" s="71">
        <v>80156.7</v>
      </c>
      <c r="K29" s="71">
        <v>80156.7</v>
      </c>
      <c r="L29" s="72">
        <v>43374</v>
      </c>
      <c r="M29" s="69" t="s">
        <v>149</v>
      </c>
    </row>
    <row r="30" spans="1:13" x14ac:dyDescent="0.25">
      <c r="A30" s="41">
        <v>2018</v>
      </c>
      <c r="B30" s="41" t="s">
        <v>580</v>
      </c>
      <c r="C30" s="41" t="s">
        <v>154</v>
      </c>
      <c r="D30" s="43">
        <v>43236</v>
      </c>
      <c r="E30" s="43">
        <v>43370</v>
      </c>
      <c r="F30" s="41" t="s">
        <v>1375</v>
      </c>
      <c r="G30" s="77" t="s">
        <v>537</v>
      </c>
      <c r="H30" s="41" t="s">
        <v>284</v>
      </c>
      <c r="I30" s="41">
        <v>63</v>
      </c>
      <c r="J30" s="71">
        <v>4706.6499999999996</v>
      </c>
      <c r="K30" s="71">
        <v>4706.6499999999996</v>
      </c>
      <c r="L30" s="72">
        <v>43376</v>
      </c>
      <c r="M30" s="69" t="s">
        <v>149</v>
      </c>
    </row>
    <row r="31" spans="1:13" x14ac:dyDescent="0.25">
      <c r="A31" s="41">
        <v>2018</v>
      </c>
      <c r="B31" s="41" t="s">
        <v>581</v>
      </c>
      <c r="C31" s="41" t="s">
        <v>154</v>
      </c>
      <c r="D31" s="43">
        <v>43296</v>
      </c>
      <c r="E31" s="43">
        <v>43370</v>
      </c>
      <c r="F31" s="41" t="s">
        <v>1375</v>
      </c>
      <c r="G31" s="77" t="s">
        <v>541</v>
      </c>
      <c r="H31" s="41" t="s">
        <v>284</v>
      </c>
      <c r="I31" s="41">
        <v>72</v>
      </c>
      <c r="J31" s="71">
        <v>434092.72</v>
      </c>
      <c r="K31" s="71">
        <v>434092.72</v>
      </c>
      <c r="L31" s="72">
        <v>43376</v>
      </c>
      <c r="M31" s="69" t="s">
        <v>149</v>
      </c>
    </row>
    <row r="32" spans="1:13" x14ac:dyDescent="0.25">
      <c r="A32" s="41">
        <v>2018</v>
      </c>
      <c r="B32" s="41" t="s">
        <v>582</v>
      </c>
      <c r="C32" s="41" t="s">
        <v>154</v>
      </c>
      <c r="D32" s="43">
        <v>43295</v>
      </c>
      <c r="E32" s="43">
        <v>43370</v>
      </c>
      <c r="F32" s="41" t="s">
        <v>1375</v>
      </c>
      <c r="G32" s="77" t="s">
        <v>538</v>
      </c>
      <c r="H32" s="41" t="s">
        <v>284</v>
      </c>
      <c r="I32" s="41">
        <v>44</v>
      </c>
      <c r="J32" s="71">
        <v>458368.44</v>
      </c>
      <c r="K32" s="71">
        <v>458368.44</v>
      </c>
      <c r="L32" s="72">
        <v>43376</v>
      </c>
      <c r="M32" s="69" t="s">
        <v>149</v>
      </c>
    </row>
    <row r="33" spans="1:13" x14ac:dyDescent="0.25">
      <c r="A33" s="41">
        <v>2018</v>
      </c>
      <c r="B33" s="41" t="s">
        <v>583</v>
      </c>
      <c r="C33" s="41" t="s">
        <v>154</v>
      </c>
      <c r="D33" s="43">
        <v>43250</v>
      </c>
      <c r="E33" s="43">
        <v>43370</v>
      </c>
      <c r="F33" s="41" t="s">
        <v>1375</v>
      </c>
      <c r="G33" s="77" t="s">
        <v>538</v>
      </c>
      <c r="H33" s="41" t="s">
        <v>284</v>
      </c>
      <c r="I33" s="41">
        <v>65</v>
      </c>
      <c r="J33" s="71">
        <v>244548.65</v>
      </c>
      <c r="K33" s="71">
        <v>244548.65</v>
      </c>
      <c r="L33" s="72">
        <v>43376</v>
      </c>
      <c r="M33" s="69" t="s">
        <v>149</v>
      </c>
    </row>
    <row r="34" spans="1:13" x14ac:dyDescent="0.25">
      <c r="A34" s="41">
        <v>2018</v>
      </c>
      <c r="B34" s="41" t="s">
        <v>584</v>
      </c>
      <c r="C34" s="41" t="s">
        <v>154</v>
      </c>
      <c r="D34" s="43">
        <v>43219</v>
      </c>
      <c r="E34" s="43">
        <v>43370</v>
      </c>
      <c r="F34" s="41" t="s">
        <v>1375</v>
      </c>
      <c r="G34" s="77" t="s">
        <v>538</v>
      </c>
      <c r="H34" s="41" t="s">
        <v>285</v>
      </c>
      <c r="I34" s="41">
        <v>63</v>
      </c>
      <c r="J34" s="71">
        <v>271856.28999999998</v>
      </c>
      <c r="K34" s="71">
        <v>271856.28999999998</v>
      </c>
      <c r="L34" s="72">
        <v>43376</v>
      </c>
      <c r="M34" s="69" t="s">
        <v>149</v>
      </c>
    </row>
    <row r="35" spans="1:13" x14ac:dyDescent="0.25">
      <c r="A35" s="41">
        <v>2018</v>
      </c>
      <c r="B35" s="41" t="s">
        <v>585</v>
      </c>
      <c r="C35" s="41" t="s">
        <v>154</v>
      </c>
      <c r="D35" s="43">
        <v>43128</v>
      </c>
      <c r="E35" s="43">
        <v>43389</v>
      </c>
      <c r="F35" s="41" t="s">
        <v>1375</v>
      </c>
      <c r="G35" s="77" t="s">
        <v>533</v>
      </c>
      <c r="H35" s="41" t="s">
        <v>284</v>
      </c>
      <c r="I35" s="41">
        <v>69</v>
      </c>
      <c r="J35" s="71">
        <v>192138.18</v>
      </c>
      <c r="K35" s="71">
        <v>192138.18</v>
      </c>
      <c r="L35" s="72">
        <v>43399</v>
      </c>
      <c r="M35" s="69" t="s">
        <v>149</v>
      </c>
    </row>
    <row r="36" spans="1:13" x14ac:dyDescent="0.25">
      <c r="A36" s="41">
        <v>2018</v>
      </c>
      <c r="B36" s="41" t="s">
        <v>586</v>
      </c>
      <c r="C36" s="41" t="s">
        <v>154</v>
      </c>
      <c r="D36" s="43">
        <v>43187</v>
      </c>
      <c r="E36" s="43">
        <v>43389</v>
      </c>
      <c r="F36" s="41" t="s">
        <v>1375</v>
      </c>
      <c r="G36" s="77" t="s">
        <v>537</v>
      </c>
      <c r="H36" s="41" t="s">
        <v>285</v>
      </c>
      <c r="I36" s="41">
        <v>40</v>
      </c>
      <c r="J36" s="71">
        <v>322405.55</v>
      </c>
      <c r="K36" s="71">
        <v>322405.55</v>
      </c>
      <c r="L36" s="72">
        <v>43399</v>
      </c>
      <c r="M36" s="69" t="s">
        <v>149</v>
      </c>
    </row>
    <row r="37" spans="1:13" x14ac:dyDescent="0.25">
      <c r="A37" s="41">
        <v>2018</v>
      </c>
      <c r="B37" s="41" t="s">
        <v>587</v>
      </c>
      <c r="C37" s="41" t="s">
        <v>154</v>
      </c>
      <c r="D37" s="43">
        <v>43238</v>
      </c>
      <c r="E37" s="43">
        <v>43389</v>
      </c>
      <c r="F37" s="41" t="s">
        <v>1375</v>
      </c>
      <c r="G37" s="77" t="s">
        <v>533</v>
      </c>
      <c r="H37" s="41" t="s">
        <v>285</v>
      </c>
      <c r="I37" s="41">
        <v>63</v>
      </c>
      <c r="J37" s="71">
        <v>146112.19</v>
      </c>
      <c r="K37" s="71">
        <v>146112.19</v>
      </c>
      <c r="L37" s="72">
        <v>43399</v>
      </c>
      <c r="M37" s="69" t="s">
        <v>149</v>
      </c>
    </row>
    <row r="38" spans="1:13" x14ac:dyDescent="0.25">
      <c r="A38" s="41">
        <v>2018</v>
      </c>
      <c r="B38" s="41" t="s">
        <v>588</v>
      </c>
      <c r="C38" s="41" t="s">
        <v>154</v>
      </c>
      <c r="D38" s="43">
        <v>43304</v>
      </c>
      <c r="E38" s="43">
        <v>43389</v>
      </c>
      <c r="F38" s="41" t="s">
        <v>1375</v>
      </c>
      <c r="G38" s="77" t="s">
        <v>541</v>
      </c>
      <c r="H38" s="41" t="s">
        <v>284</v>
      </c>
      <c r="I38" s="41">
        <v>59</v>
      </c>
      <c r="J38" s="71">
        <v>59432.25</v>
      </c>
      <c r="K38" s="71">
        <v>59432.25</v>
      </c>
      <c r="L38" s="72">
        <v>43399</v>
      </c>
      <c r="M38" s="69" t="s">
        <v>149</v>
      </c>
    </row>
    <row r="39" spans="1:13" x14ac:dyDescent="0.25">
      <c r="A39" s="41">
        <v>2018</v>
      </c>
      <c r="B39" s="41" t="s">
        <v>589</v>
      </c>
      <c r="C39" s="41" t="s">
        <v>154</v>
      </c>
      <c r="D39" s="43">
        <v>43343</v>
      </c>
      <c r="E39" s="43">
        <v>43398</v>
      </c>
      <c r="F39" s="41" t="s">
        <v>1375</v>
      </c>
      <c r="G39" s="77" t="s">
        <v>541</v>
      </c>
      <c r="H39" s="41" t="s">
        <v>285</v>
      </c>
      <c r="I39" s="41">
        <v>58</v>
      </c>
      <c r="J39" s="71">
        <v>137289.99</v>
      </c>
      <c r="K39" s="71">
        <v>137289</v>
      </c>
      <c r="L39" s="72">
        <v>43411</v>
      </c>
      <c r="M39" s="69" t="s">
        <v>149</v>
      </c>
    </row>
    <row r="40" spans="1:13" x14ac:dyDescent="0.25">
      <c r="A40" s="41">
        <v>2018</v>
      </c>
      <c r="B40" s="41" t="s">
        <v>590</v>
      </c>
      <c r="C40" s="41" t="s">
        <v>154</v>
      </c>
      <c r="D40" s="43">
        <v>43345</v>
      </c>
      <c r="E40" s="43">
        <v>43417</v>
      </c>
      <c r="F40" s="41" t="s">
        <v>1375</v>
      </c>
      <c r="G40" s="77" t="s">
        <v>541</v>
      </c>
      <c r="H40" s="41" t="s">
        <v>285</v>
      </c>
      <c r="I40" s="41">
        <v>67</v>
      </c>
      <c r="J40" s="71">
        <v>578764.68000000005</v>
      </c>
      <c r="K40" s="71">
        <v>578764.68000000005</v>
      </c>
      <c r="L40" s="72">
        <v>43425</v>
      </c>
      <c r="M40" s="69" t="s">
        <v>149</v>
      </c>
    </row>
    <row r="41" spans="1:13" x14ac:dyDescent="0.25">
      <c r="A41" s="41">
        <v>2018</v>
      </c>
      <c r="B41" s="41" t="s">
        <v>591</v>
      </c>
      <c r="C41" s="41" t="s">
        <v>154</v>
      </c>
      <c r="D41" s="43">
        <v>43338</v>
      </c>
      <c r="E41" s="43">
        <v>43417</v>
      </c>
      <c r="F41" s="41" t="s">
        <v>1375</v>
      </c>
      <c r="G41" s="77" t="s">
        <v>533</v>
      </c>
      <c r="H41" s="41" t="s">
        <v>284</v>
      </c>
      <c r="I41" s="41">
        <v>61</v>
      </c>
      <c r="J41" s="71">
        <v>44407.44</v>
      </c>
      <c r="K41" s="71">
        <v>44407.44</v>
      </c>
      <c r="L41" s="72">
        <v>43425</v>
      </c>
      <c r="M41" s="69" t="s">
        <v>149</v>
      </c>
    </row>
    <row r="42" spans="1:13" x14ac:dyDescent="0.25">
      <c r="A42" s="41">
        <v>2018</v>
      </c>
      <c r="B42" s="41" t="s">
        <v>592</v>
      </c>
      <c r="C42" s="41" t="s">
        <v>154</v>
      </c>
      <c r="D42" s="43">
        <v>43343</v>
      </c>
      <c r="E42" s="43">
        <v>43417</v>
      </c>
      <c r="F42" s="41" t="s">
        <v>1375</v>
      </c>
      <c r="G42" s="77" t="s">
        <v>550</v>
      </c>
      <c r="H42" s="41" t="s">
        <v>284</v>
      </c>
      <c r="I42" s="41">
        <v>59</v>
      </c>
      <c r="J42" s="71">
        <v>694449.48</v>
      </c>
      <c r="K42" s="71">
        <v>694449.48</v>
      </c>
      <c r="L42" s="72">
        <v>43448</v>
      </c>
      <c r="M42" s="69" t="s">
        <v>149</v>
      </c>
    </row>
    <row r="43" spans="1:13" x14ac:dyDescent="0.25">
      <c r="A43" s="41">
        <v>2018</v>
      </c>
      <c r="B43" s="41" t="s">
        <v>593</v>
      </c>
      <c r="C43" s="41" t="s">
        <v>154</v>
      </c>
      <c r="D43" s="43">
        <v>43212</v>
      </c>
      <c r="E43" s="43">
        <v>43417</v>
      </c>
      <c r="F43" s="41" t="s">
        <v>1375</v>
      </c>
      <c r="G43" s="77" t="s">
        <v>541</v>
      </c>
      <c r="H43" s="41" t="s">
        <v>284</v>
      </c>
      <c r="I43" s="41">
        <v>59</v>
      </c>
      <c r="J43" s="71">
        <v>65793</v>
      </c>
      <c r="K43" s="71">
        <v>65793</v>
      </c>
      <c r="L43" s="72">
        <v>43425</v>
      </c>
      <c r="M43" s="69" t="s">
        <v>149</v>
      </c>
    </row>
    <row r="44" spans="1:13" x14ac:dyDescent="0.25">
      <c r="A44" s="41">
        <v>2018</v>
      </c>
      <c r="B44" s="41" t="s">
        <v>594</v>
      </c>
      <c r="C44" s="41" t="s">
        <v>154</v>
      </c>
      <c r="D44" s="43">
        <v>43274</v>
      </c>
      <c r="E44" s="43">
        <v>43417</v>
      </c>
      <c r="F44" s="41" t="s">
        <v>1375</v>
      </c>
      <c r="G44" s="77" t="s">
        <v>540</v>
      </c>
      <c r="H44" s="41" t="s">
        <v>284</v>
      </c>
      <c r="I44" s="41">
        <v>53</v>
      </c>
      <c r="J44" s="71">
        <v>76500.02</v>
      </c>
      <c r="K44" s="71">
        <v>76500.02</v>
      </c>
      <c r="L44" s="72">
        <v>43425</v>
      </c>
      <c r="M44" s="69" t="s">
        <v>149</v>
      </c>
    </row>
    <row r="45" spans="1:13" x14ac:dyDescent="0.25">
      <c r="A45" s="41">
        <v>2018</v>
      </c>
      <c r="B45" s="41" t="s">
        <v>595</v>
      </c>
      <c r="C45" s="41" t="s">
        <v>154</v>
      </c>
      <c r="D45" s="43">
        <v>43301</v>
      </c>
      <c r="E45" s="43">
        <v>43417</v>
      </c>
      <c r="F45" s="41" t="s">
        <v>1375</v>
      </c>
      <c r="G45" s="77" t="s">
        <v>537</v>
      </c>
      <c r="H45" s="41" t="s">
        <v>285</v>
      </c>
      <c r="I45" s="41">
        <v>61</v>
      </c>
      <c r="J45" s="71">
        <v>473319.96</v>
      </c>
      <c r="K45" s="71">
        <v>473319.96</v>
      </c>
      <c r="L45" s="72">
        <v>43425</v>
      </c>
      <c r="M45" s="69" t="s">
        <v>149</v>
      </c>
    </row>
    <row r="46" spans="1:13" x14ac:dyDescent="0.25">
      <c r="A46" s="41">
        <v>2018</v>
      </c>
      <c r="B46" s="41" t="s">
        <v>596</v>
      </c>
      <c r="C46" s="41" t="s">
        <v>154</v>
      </c>
      <c r="D46" s="43">
        <v>43157</v>
      </c>
      <c r="E46" s="43">
        <v>43431</v>
      </c>
      <c r="F46" s="41" t="s">
        <v>1375</v>
      </c>
      <c r="G46" s="77" t="s">
        <v>541</v>
      </c>
      <c r="H46" s="41" t="s">
        <v>285</v>
      </c>
      <c r="I46" s="41">
        <v>51</v>
      </c>
      <c r="J46" s="71">
        <v>258301.15</v>
      </c>
      <c r="K46" s="71">
        <v>258301.15</v>
      </c>
      <c r="L46" s="72">
        <v>43439</v>
      </c>
      <c r="M46" s="69" t="s">
        <v>149</v>
      </c>
    </row>
    <row r="47" spans="1:13" x14ac:dyDescent="0.25">
      <c r="A47" s="41">
        <v>2018</v>
      </c>
      <c r="B47" s="41" t="s">
        <v>597</v>
      </c>
      <c r="C47" s="41" t="s">
        <v>154</v>
      </c>
      <c r="D47" s="43">
        <v>43145</v>
      </c>
      <c r="E47" s="43">
        <v>43441</v>
      </c>
      <c r="F47" s="41" t="s">
        <v>1375</v>
      </c>
      <c r="G47" s="77" t="s">
        <v>533</v>
      </c>
      <c r="H47" s="41" t="s">
        <v>285</v>
      </c>
      <c r="I47" s="41">
        <v>47</v>
      </c>
      <c r="J47" s="71">
        <v>551708.14</v>
      </c>
      <c r="K47" s="71">
        <v>551708.14</v>
      </c>
      <c r="L47" s="72">
        <v>43458</v>
      </c>
      <c r="M47" s="69" t="s">
        <v>149</v>
      </c>
    </row>
    <row r="48" spans="1:13" x14ac:dyDescent="0.25">
      <c r="A48" s="41">
        <v>2018</v>
      </c>
      <c r="B48" s="41" t="s">
        <v>598</v>
      </c>
      <c r="C48" s="41" t="s">
        <v>154</v>
      </c>
      <c r="D48" s="43">
        <v>43406</v>
      </c>
      <c r="E48" s="43">
        <v>43455</v>
      </c>
      <c r="F48" s="41" t="s">
        <v>1375</v>
      </c>
      <c r="G48" s="77" t="s">
        <v>533</v>
      </c>
      <c r="H48" s="41" t="s">
        <v>284</v>
      </c>
      <c r="I48" s="41">
        <v>44</v>
      </c>
      <c r="J48" s="71">
        <v>486788</v>
      </c>
      <c r="K48" s="71">
        <v>486788</v>
      </c>
      <c r="L48" s="72">
        <v>43462</v>
      </c>
      <c r="M48" s="69" t="s">
        <v>149</v>
      </c>
    </row>
    <row r="49" spans="1:13" x14ac:dyDescent="0.25">
      <c r="A49" s="41">
        <v>2018</v>
      </c>
      <c r="B49" s="41" t="s">
        <v>599</v>
      </c>
      <c r="C49" s="41" t="s">
        <v>154</v>
      </c>
      <c r="D49" s="43">
        <v>43361</v>
      </c>
      <c r="E49" s="43">
        <v>43455</v>
      </c>
      <c r="F49" s="41" t="s">
        <v>1375</v>
      </c>
      <c r="G49" s="77" t="s">
        <v>541</v>
      </c>
      <c r="H49" s="41" t="s">
        <v>284</v>
      </c>
      <c r="I49" s="41">
        <v>54</v>
      </c>
      <c r="J49" s="71">
        <v>14562.33</v>
      </c>
      <c r="K49" s="71">
        <v>14562.33</v>
      </c>
      <c r="L49" s="72">
        <v>43462</v>
      </c>
      <c r="M49" s="69" t="s">
        <v>149</v>
      </c>
    </row>
    <row r="50" spans="1:13" x14ac:dyDescent="0.25">
      <c r="A50" s="41">
        <v>2018</v>
      </c>
      <c r="B50" s="41" t="s">
        <v>600</v>
      </c>
      <c r="C50" s="41" t="s">
        <v>154</v>
      </c>
      <c r="D50" s="43">
        <v>43393</v>
      </c>
      <c r="E50" s="43">
        <v>43455</v>
      </c>
      <c r="F50" s="41" t="s">
        <v>1375</v>
      </c>
      <c r="G50" s="77" t="s">
        <v>537</v>
      </c>
      <c r="H50" s="41" t="s">
        <v>285</v>
      </c>
      <c r="I50" s="41">
        <v>56</v>
      </c>
      <c r="J50" s="71">
        <v>105251.72</v>
      </c>
      <c r="K50" s="71">
        <v>105251.72</v>
      </c>
      <c r="L50" s="72">
        <v>43462</v>
      </c>
      <c r="M50" s="69" t="s">
        <v>149</v>
      </c>
    </row>
    <row r="51" spans="1:13" x14ac:dyDescent="0.25">
      <c r="A51" s="41">
        <v>2018</v>
      </c>
      <c r="B51" s="41" t="s">
        <v>601</v>
      </c>
      <c r="C51" s="41" t="s">
        <v>154</v>
      </c>
      <c r="D51" s="43">
        <v>43270</v>
      </c>
      <c r="E51" s="43">
        <v>43486</v>
      </c>
      <c r="F51" s="41" t="s">
        <v>1375</v>
      </c>
      <c r="G51" s="77" t="s">
        <v>538</v>
      </c>
      <c r="H51" s="41" t="s">
        <v>284</v>
      </c>
      <c r="I51" s="41">
        <v>67</v>
      </c>
      <c r="J51" s="71">
        <v>299013.3</v>
      </c>
      <c r="K51" s="71">
        <v>299013.3</v>
      </c>
      <c r="L51" s="72">
        <v>43510</v>
      </c>
      <c r="M51" s="69" t="s">
        <v>149</v>
      </c>
    </row>
    <row r="52" spans="1:13" x14ac:dyDescent="0.25">
      <c r="A52" s="41">
        <v>2018</v>
      </c>
      <c r="B52" s="41" t="s">
        <v>602</v>
      </c>
      <c r="C52" s="41" t="s">
        <v>154</v>
      </c>
      <c r="D52" s="43">
        <v>43369</v>
      </c>
      <c r="E52" s="43">
        <v>43486</v>
      </c>
      <c r="F52" s="41" t="s">
        <v>1375</v>
      </c>
      <c r="G52" s="77" t="s">
        <v>549</v>
      </c>
      <c r="H52" s="41" t="s">
        <v>285</v>
      </c>
      <c r="I52" s="41">
        <v>66</v>
      </c>
      <c r="J52" s="71">
        <v>30950.080000000002</v>
      </c>
      <c r="K52" s="71">
        <v>30950.080000000002</v>
      </c>
      <c r="L52" s="72">
        <v>43501</v>
      </c>
      <c r="M52" s="69" t="s">
        <v>149</v>
      </c>
    </row>
    <row r="53" spans="1:13" x14ac:dyDescent="0.25">
      <c r="A53" s="41">
        <v>2018</v>
      </c>
      <c r="B53" s="41" t="s">
        <v>603</v>
      </c>
      <c r="C53" s="41" t="s">
        <v>154</v>
      </c>
      <c r="D53" s="43">
        <v>43412</v>
      </c>
      <c r="E53" s="43">
        <v>43507</v>
      </c>
      <c r="F53" s="41" t="s">
        <v>1375</v>
      </c>
      <c r="G53" s="77" t="s">
        <v>537</v>
      </c>
      <c r="H53" s="41" t="s">
        <v>284</v>
      </c>
      <c r="I53" s="41">
        <v>55</v>
      </c>
      <c r="J53" s="71">
        <v>117962.05</v>
      </c>
      <c r="K53" s="71">
        <v>117962.05</v>
      </c>
      <c r="L53" s="72">
        <v>43521</v>
      </c>
      <c r="M53" s="69" t="s">
        <v>149</v>
      </c>
    </row>
    <row r="54" spans="1:13" x14ac:dyDescent="0.25">
      <c r="A54" s="41">
        <v>2018</v>
      </c>
      <c r="B54" s="41" t="s">
        <v>604</v>
      </c>
      <c r="C54" s="41" t="s">
        <v>154</v>
      </c>
      <c r="D54" s="43">
        <v>43401</v>
      </c>
      <c r="E54" s="43">
        <v>43507</v>
      </c>
      <c r="F54" s="41" t="s">
        <v>1375</v>
      </c>
      <c r="G54" s="77" t="s">
        <v>538</v>
      </c>
      <c r="H54" s="41" t="s">
        <v>285</v>
      </c>
      <c r="I54" s="41">
        <v>66</v>
      </c>
      <c r="J54" s="71">
        <v>229375.12</v>
      </c>
      <c r="K54" s="71">
        <v>229375.12</v>
      </c>
      <c r="L54" s="72">
        <v>43521</v>
      </c>
      <c r="M54" s="69" t="s">
        <v>149</v>
      </c>
    </row>
    <row r="55" spans="1:13" x14ac:dyDescent="0.25">
      <c r="A55" s="41">
        <v>2018</v>
      </c>
      <c r="B55" s="41" t="s">
        <v>605</v>
      </c>
      <c r="C55" s="41" t="s">
        <v>154</v>
      </c>
      <c r="D55" s="43">
        <v>43387</v>
      </c>
      <c r="E55" s="43">
        <v>43486</v>
      </c>
      <c r="F55" s="41" t="s">
        <v>1375</v>
      </c>
      <c r="G55" s="77" t="s">
        <v>533</v>
      </c>
      <c r="H55" s="41" t="s">
        <v>285</v>
      </c>
      <c r="I55" s="41">
        <v>64</v>
      </c>
      <c r="J55" s="71">
        <v>424102.93</v>
      </c>
      <c r="K55" s="71">
        <v>424102.93</v>
      </c>
      <c r="L55" s="72">
        <v>43510</v>
      </c>
      <c r="M55" s="69" t="s">
        <v>149</v>
      </c>
    </row>
    <row r="56" spans="1:13" x14ac:dyDescent="0.25">
      <c r="A56" s="41">
        <v>2018</v>
      </c>
      <c r="B56" s="41" t="s">
        <v>606</v>
      </c>
      <c r="C56" s="41" t="s">
        <v>154</v>
      </c>
      <c r="D56" s="43">
        <v>43291</v>
      </c>
      <c r="E56" s="43">
        <v>43507</v>
      </c>
      <c r="F56" s="41" t="s">
        <v>1375</v>
      </c>
      <c r="G56" s="77" t="s">
        <v>533</v>
      </c>
      <c r="H56" s="41" t="s">
        <v>285</v>
      </c>
      <c r="I56" s="41">
        <v>49</v>
      </c>
      <c r="J56" s="71">
        <v>717899.27</v>
      </c>
      <c r="K56" s="71">
        <v>717899.27</v>
      </c>
      <c r="L56" s="72">
        <v>43521</v>
      </c>
      <c r="M56" s="69" t="s">
        <v>149</v>
      </c>
    </row>
    <row r="57" spans="1:13" x14ac:dyDescent="0.25">
      <c r="A57" s="41">
        <v>2018</v>
      </c>
      <c r="B57" s="41" t="s">
        <v>607</v>
      </c>
      <c r="C57" s="41" t="s">
        <v>154</v>
      </c>
      <c r="D57" s="43">
        <v>43404</v>
      </c>
      <c r="E57" s="43">
        <v>43486</v>
      </c>
      <c r="F57" s="41" t="s">
        <v>1375</v>
      </c>
      <c r="G57" s="77" t="s">
        <v>533</v>
      </c>
      <c r="H57" s="41" t="s">
        <v>284</v>
      </c>
      <c r="I57" s="41">
        <v>60</v>
      </c>
      <c r="J57" s="71">
        <v>1187316.83</v>
      </c>
      <c r="K57" s="71">
        <v>1187316.83</v>
      </c>
      <c r="L57" s="72">
        <v>43514</v>
      </c>
      <c r="M57" s="69" t="s">
        <v>149</v>
      </c>
    </row>
    <row r="58" spans="1:13" x14ac:dyDescent="0.25">
      <c r="A58" s="41">
        <v>2018</v>
      </c>
      <c r="B58" s="41" t="s">
        <v>608</v>
      </c>
      <c r="C58" s="41" t="s">
        <v>154</v>
      </c>
      <c r="D58" s="43">
        <v>43375</v>
      </c>
      <c r="E58" s="43">
        <v>43507</v>
      </c>
      <c r="F58" s="41" t="s">
        <v>1375</v>
      </c>
      <c r="G58" s="77" t="s">
        <v>537</v>
      </c>
      <c r="H58" s="41" t="s">
        <v>285</v>
      </c>
      <c r="I58" s="41">
        <v>65</v>
      </c>
      <c r="J58" s="71">
        <v>436743.54</v>
      </c>
      <c r="K58" s="71">
        <v>436743.54</v>
      </c>
      <c r="L58" s="72">
        <v>43521</v>
      </c>
      <c r="M58" s="69" t="s">
        <v>149</v>
      </c>
    </row>
    <row r="59" spans="1:13" x14ac:dyDescent="0.25">
      <c r="A59" s="41">
        <v>2018</v>
      </c>
      <c r="B59" s="41" t="s">
        <v>609</v>
      </c>
      <c r="C59" s="41" t="s">
        <v>154</v>
      </c>
      <c r="D59" s="43">
        <v>43399</v>
      </c>
      <c r="E59" s="43">
        <v>43507</v>
      </c>
      <c r="F59" s="41" t="s">
        <v>1375</v>
      </c>
      <c r="G59" s="77" t="s">
        <v>541</v>
      </c>
      <c r="H59" s="41" t="s">
        <v>285</v>
      </c>
      <c r="I59" s="41">
        <v>66</v>
      </c>
      <c r="J59" s="71">
        <v>265660.5</v>
      </c>
      <c r="K59" s="71">
        <v>265660.5</v>
      </c>
      <c r="L59" s="72">
        <v>43521</v>
      </c>
      <c r="M59" s="69" t="s">
        <v>149</v>
      </c>
    </row>
    <row r="60" spans="1:13" x14ac:dyDescent="0.25">
      <c r="A60" s="41">
        <v>2018</v>
      </c>
      <c r="B60" s="41" t="s">
        <v>610</v>
      </c>
      <c r="C60" s="41" t="s">
        <v>154</v>
      </c>
      <c r="D60" s="43">
        <v>43414</v>
      </c>
      <c r="E60" s="43">
        <v>43507</v>
      </c>
      <c r="F60" s="41" t="s">
        <v>1375</v>
      </c>
      <c r="G60" s="77" t="s">
        <v>550</v>
      </c>
      <c r="H60" s="41" t="s">
        <v>284</v>
      </c>
      <c r="I60" s="41">
        <v>62</v>
      </c>
      <c r="J60" s="71">
        <v>618127.86</v>
      </c>
      <c r="K60" s="71">
        <v>618127.86</v>
      </c>
      <c r="L60" s="72">
        <v>43521</v>
      </c>
      <c r="M60" s="69" t="s">
        <v>149</v>
      </c>
    </row>
    <row r="61" spans="1:13" x14ac:dyDescent="0.25">
      <c r="A61" s="41">
        <v>2018</v>
      </c>
      <c r="B61" s="41" t="s">
        <v>611</v>
      </c>
      <c r="C61" s="41" t="s">
        <v>154</v>
      </c>
      <c r="D61" s="43">
        <v>43427</v>
      </c>
      <c r="E61" s="43">
        <v>43507</v>
      </c>
      <c r="F61" s="41" t="s">
        <v>1375</v>
      </c>
      <c r="G61" s="77" t="s">
        <v>541</v>
      </c>
      <c r="H61" s="41" t="s">
        <v>284</v>
      </c>
      <c r="I61" s="41">
        <v>58</v>
      </c>
      <c r="J61" s="71">
        <v>603081.76</v>
      </c>
      <c r="K61" s="71">
        <v>603081.76</v>
      </c>
      <c r="L61" s="72">
        <v>43521</v>
      </c>
      <c r="M61" s="69" t="s">
        <v>149</v>
      </c>
    </row>
    <row r="62" spans="1:13" x14ac:dyDescent="0.25">
      <c r="A62" s="41">
        <v>2018</v>
      </c>
      <c r="B62" s="41" t="s">
        <v>612</v>
      </c>
      <c r="C62" s="41" t="s">
        <v>154</v>
      </c>
      <c r="D62" s="43">
        <v>43115</v>
      </c>
      <c r="E62" s="43">
        <v>43507</v>
      </c>
      <c r="F62" s="41" t="s">
        <v>1375</v>
      </c>
      <c r="G62" s="77" t="s">
        <v>533</v>
      </c>
      <c r="H62" s="41" t="s">
        <v>284</v>
      </c>
      <c r="I62" s="41">
        <v>56</v>
      </c>
      <c r="J62" s="71">
        <v>654133.99</v>
      </c>
      <c r="K62" s="71">
        <v>654133.99</v>
      </c>
      <c r="L62" s="72">
        <v>43521</v>
      </c>
      <c r="M62" s="69" t="s">
        <v>149</v>
      </c>
    </row>
    <row r="63" spans="1:13" x14ac:dyDescent="0.25">
      <c r="A63" s="41">
        <v>2018</v>
      </c>
      <c r="B63" s="41" t="s">
        <v>613</v>
      </c>
      <c r="C63" s="41" t="s">
        <v>154</v>
      </c>
      <c r="D63" s="43">
        <v>43447</v>
      </c>
      <c r="E63" s="43">
        <v>43507</v>
      </c>
      <c r="F63" s="41" t="s">
        <v>1375</v>
      </c>
      <c r="G63" s="77" t="s">
        <v>541</v>
      </c>
      <c r="H63" s="41" t="s">
        <v>285</v>
      </c>
      <c r="I63" s="41">
        <v>62</v>
      </c>
      <c r="J63" s="71">
        <v>306417.33</v>
      </c>
      <c r="K63" s="71">
        <v>306417.33</v>
      </c>
      <c r="L63" s="72">
        <v>43521</v>
      </c>
      <c r="M63" s="69" t="s">
        <v>149</v>
      </c>
    </row>
    <row r="64" spans="1:13" x14ac:dyDescent="0.25">
      <c r="A64" s="41">
        <v>2018</v>
      </c>
      <c r="B64" s="41" t="s">
        <v>614</v>
      </c>
      <c r="C64" s="41" t="s">
        <v>154</v>
      </c>
      <c r="D64" s="43">
        <v>43365</v>
      </c>
      <c r="E64" s="43">
        <v>43507</v>
      </c>
      <c r="F64" s="41" t="s">
        <v>1375</v>
      </c>
      <c r="G64" s="77" t="s">
        <v>537</v>
      </c>
      <c r="H64" s="41" t="s">
        <v>284</v>
      </c>
      <c r="I64" s="41">
        <v>60</v>
      </c>
      <c r="J64" s="71">
        <v>40475.14</v>
      </c>
      <c r="K64" s="71">
        <v>40475.14</v>
      </c>
      <c r="L64" s="72">
        <v>43521</v>
      </c>
      <c r="M64" s="69" t="s">
        <v>149</v>
      </c>
    </row>
    <row r="65" spans="1:13" x14ac:dyDescent="0.25">
      <c r="A65" s="41">
        <v>2018</v>
      </c>
      <c r="B65" s="41" t="s">
        <v>615</v>
      </c>
      <c r="C65" s="41" t="s">
        <v>154</v>
      </c>
      <c r="D65" s="43">
        <v>43427</v>
      </c>
      <c r="E65" s="43">
        <v>43528</v>
      </c>
      <c r="F65" s="41" t="s">
        <v>1375</v>
      </c>
      <c r="G65" s="77" t="s">
        <v>538</v>
      </c>
      <c r="H65" s="41" t="s">
        <v>284</v>
      </c>
      <c r="I65" s="41">
        <v>62</v>
      </c>
      <c r="J65" s="71">
        <v>65692.55</v>
      </c>
      <c r="K65" s="71">
        <v>65692.55</v>
      </c>
      <c r="L65" s="72">
        <v>43536</v>
      </c>
      <c r="M65" s="69" t="s">
        <v>149</v>
      </c>
    </row>
    <row r="66" spans="1:13" x14ac:dyDescent="0.25">
      <c r="A66" s="41">
        <v>2018</v>
      </c>
      <c r="B66" s="41" t="s">
        <v>616</v>
      </c>
      <c r="C66" s="41" t="s">
        <v>154</v>
      </c>
      <c r="D66" s="43">
        <v>43447</v>
      </c>
      <c r="E66" s="43">
        <v>43528</v>
      </c>
      <c r="F66" s="41" t="s">
        <v>1375</v>
      </c>
      <c r="G66" s="77" t="s">
        <v>549</v>
      </c>
      <c r="H66" s="41" t="s">
        <v>284</v>
      </c>
      <c r="I66" s="41">
        <v>60</v>
      </c>
      <c r="J66" s="71">
        <v>183710.39</v>
      </c>
      <c r="K66" s="71">
        <v>183710.39</v>
      </c>
      <c r="L66" s="72">
        <v>43536</v>
      </c>
      <c r="M66" s="69" t="s">
        <v>149</v>
      </c>
    </row>
    <row r="67" spans="1:13" x14ac:dyDescent="0.25">
      <c r="A67" s="41">
        <v>2018</v>
      </c>
      <c r="B67" s="41" t="s">
        <v>617</v>
      </c>
      <c r="C67" s="41" t="s">
        <v>154</v>
      </c>
      <c r="D67" s="43">
        <v>43384</v>
      </c>
      <c r="E67" s="43">
        <v>43528</v>
      </c>
      <c r="F67" s="41" t="s">
        <v>1375</v>
      </c>
      <c r="G67" s="77" t="s">
        <v>533</v>
      </c>
      <c r="H67" s="41" t="s">
        <v>284</v>
      </c>
      <c r="I67" s="41">
        <v>63</v>
      </c>
      <c r="J67" s="71">
        <v>99304.03</v>
      </c>
      <c r="K67" s="71">
        <v>99304.03</v>
      </c>
      <c r="L67" s="72">
        <v>43536</v>
      </c>
      <c r="M67" s="69" t="s">
        <v>149</v>
      </c>
    </row>
    <row r="68" spans="1:13" x14ac:dyDescent="0.25">
      <c r="A68" s="41">
        <v>2018</v>
      </c>
      <c r="B68" s="41" t="s">
        <v>618</v>
      </c>
      <c r="C68" s="41" t="s">
        <v>154</v>
      </c>
      <c r="D68" s="43">
        <v>43464</v>
      </c>
      <c r="E68" s="43">
        <v>43528</v>
      </c>
      <c r="F68" s="41" t="s">
        <v>1375</v>
      </c>
      <c r="G68" s="77" t="s">
        <v>533</v>
      </c>
      <c r="H68" s="41" t="s">
        <v>284</v>
      </c>
      <c r="I68" s="41">
        <v>65</v>
      </c>
      <c r="J68" s="71">
        <v>402692.64</v>
      </c>
      <c r="K68" s="71">
        <v>402692.64</v>
      </c>
      <c r="L68" s="72">
        <v>43536</v>
      </c>
      <c r="M68" s="69" t="s">
        <v>149</v>
      </c>
    </row>
    <row r="69" spans="1:13" x14ac:dyDescent="0.25">
      <c r="A69" s="41">
        <v>2018</v>
      </c>
      <c r="B69" s="41" t="s">
        <v>619</v>
      </c>
      <c r="C69" s="41" t="s">
        <v>154</v>
      </c>
      <c r="D69" s="43">
        <v>43142</v>
      </c>
      <c r="E69" s="43">
        <v>43528</v>
      </c>
      <c r="F69" s="41" t="s">
        <v>1375</v>
      </c>
      <c r="G69" s="77" t="s">
        <v>533</v>
      </c>
      <c r="H69" s="41" t="s">
        <v>285</v>
      </c>
      <c r="I69" s="41">
        <v>57</v>
      </c>
      <c r="J69" s="71">
        <v>795048.95999999996</v>
      </c>
      <c r="K69" s="71">
        <v>795048.95999999996</v>
      </c>
      <c r="L69" s="72">
        <v>43536</v>
      </c>
      <c r="M69" s="69" t="s">
        <v>149</v>
      </c>
    </row>
    <row r="70" spans="1:13" x14ac:dyDescent="0.25">
      <c r="A70" s="41">
        <v>2018</v>
      </c>
      <c r="B70" s="41" t="s">
        <v>620</v>
      </c>
      <c r="C70" s="41" t="s">
        <v>154</v>
      </c>
      <c r="D70" s="43">
        <v>43341</v>
      </c>
      <c r="E70" s="43">
        <v>43528</v>
      </c>
      <c r="F70" s="41" t="s">
        <v>1375</v>
      </c>
      <c r="G70" s="77" t="s">
        <v>540</v>
      </c>
      <c r="H70" s="41" t="s">
        <v>284</v>
      </c>
      <c r="I70" s="41">
        <v>56</v>
      </c>
      <c r="J70" s="71">
        <v>283851.77</v>
      </c>
      <c r="K70" s="71">
        <v>283851.77</v>
      </c>
      <c r="L70" s="72">
        <v>43536</v>
      </c>
      <c r="M70" s="69" t="s">
        <v>149</v>
      </c>
    </row>
    <row r="71" spans="1:13" x14ac:dyDescent="0.25">
      <c r="A71" s="41">
        <v>2018</v>
      </c>
      <c r="B71" s="41" t="s">
        <v>621</v>
      </c>
      <c r="C71" s="41" t="s">
        <v>154</v>
      </c>
      <c r="D71" s="43">
        <v>43443</v>
      </c>
      <c r="E71" s="43">
        <v>43528</v>
      </c>
      <c r="F71" s="41" t="s">
        <v>1375</v>
      </c>
      <c r="G71" s="77" t="s">
        <v>536</v>
      </c>
      <c r="H71" s="41" t="s">
        <v>285</v>
      </c>
      <c r="I71" s="41">
        <v>58</v>
      </c>
      <c r="J71" s="71">
        <v>501051.06</v>
      </c>
      <c r="K71" s="71">
        <v>501051.06</v>
      </c>
      <c r="L71" s="72">
        <v>43536</v>
      </c>
      <c r="M71" s="69" t="s">
        <v>149</v>
      </c>
    </row>
    <row r="72" spans="1:13" x14ac:dyDescent="0.25">
      <c r="A72" s="41">
        <v>2018</v>
      </c>
      <c r="B72" s="41" t="s">
        <v>622</v>
      </c>
      <c r="C72" s="41" t="s">
        <v>154</v>
      </c>
      <c r="D72" s="43">
        <v>43440</v>
      </c>
      <c r="E72" s="43">
        <v>43528</v>
      </c>
      <c r="F72" s="41" t="s">
        <v>1375</v>
      </c>
      <c r="G72" s="77" t="s">
        <v>536</v>
      </c>
      <c r="H72" s="41" t="s">
        <v>284</v>
      </c>
      <c r="I72" s="41">
        <v>64</v>
      </c>
      <c r="J72" s="71">
        <v>859278.85</v>
      </c>
      <c r="K72" s="71">
        <v>859278.85</v>
      </c>
      <c r="L72" s="72">
        <v>43536</v>
      </c>
      <c r="M72" s="69" t="s">
        <v>149</v>
      </c>
    </row>
    <row r="73" spans="1:13" x14ac:dyDescent="0.25">
      <c r="A73" s="41">
        <v>2018</v>
      </c>
      <c r="B73" s="41" t="s">
        <v>623</v>
      </c>
      <c r="C73" s="41" t="s">
        <v>154</v>
      </c>
      <c r="D73" s="43">
        <v>43462</v>
      </c>
      <c r="E73" s="43">
        <v>43549</v>
      </c>
      <c r="F73" s="41" t="s">
        <v>1375</v>
      </c>
      <c r="G73" s="77" t="s">
        <v>533</v>
      </c>
      <c r="H73" s="41" t="s">
        <v>284</v>
      </c>
      <c r="I73" s="41">
        <v>57</v>
      </c>
      <c r="J73" s="71">
        <v>63641.42</v>
      </c>
      <c r="K73" s="71">
        <v>63641.42</v>
      </c>
      <c r="L73" s="72">
        <v>43557</v>
      </c>
      <c r="M73" s="69" t="s">
        <v>149</v>
      </c>
    </row>
    <row r="74" spans="1:13" x14ac:dyDescent="0.25">
      <c r="A74" s="41">
        <v>2018</v>
      </c>
      <c r="B74" s="41" t="s">
        <v>624</v>
      </c>
      <c r="C74" s="41" t="s">
        <v>154</v>
      </c>
      <c r="D74" s="43">
        <v>43452</v>
      </c>
      <c r="E74" s="43">
        <v>43549</v>
      </c>
      <c r="F74" s="41" t="s">
        <v>1375</v>
      </c>
      <c r="G74" s="77" t="s">
        <v>536</v>
      </c>
      <c r="H74" s="41" t="s">
        <v>284</v>
      </c>
      <c r="I74" s="41">
        <v>55</v>
      </c>
      <c r="J74" s="71">
        <v>141497.39000000001</v>
      </c>
      <c r="K74" s="71">
        <v>141497.39000000001</v>
      </c>
      <c r="L74" s="72">
        <v>43557</v>
      </c>
      <c r="M74" s="69" t="s">
        <v>149</v>
      </c>
    </row>
    <row r="75" spans="1:13" x14ac:dyDescent="0.25">
      <c r="A75" s="41">
        <v>2018</v>
      </c>
      <c r="B75" s="41" t="s">
        <v>625</v>
      </c>
      <c r="C75" s="41" t="s">
        <v>154</v>
      </c>
      <c r="D75" s="43">
        <v>43345</v>
      </c>
      <c r="E75" s="43">
        <v>43549</v>
      </c>
      <c r="F75" s="41" t="s">
        <v>1375</v>
      </c>
      <c r="G75" s="77" t="s">
        <v>538</v>
      </c>
      <c r="H75" s="41" t="s">
        <v>285</v>
      </c>
      <c r="I75" s="41">
        <v>44</v>
      </c>
      <c r="J75" s="71">
        <v>458559.4</v>
      </c>
      <c r="K75" s="71">
        <v>458559.4</v>
      </c>
      <c r="L75" s="72">
        <v>43557</v>
      </c>
      <c r="M75" s="69" t="s">
        <v>149</v>
      </c>
    </row>
    <row r="76" spans="1:13" x14ac:dyDescent="0.25">
      <c r="A76" s="41">
        <v>2018</v>
      </c>
      <c r="B76" s="41" t="s">
        <v>626</v>
      </c>
      <c r="C76" s="41" t="s">
        <v>154</v>
      </c>
      <c r="D76" s="43">
        <v>43455</v>
      </c>
      <c r="E76" s="43">
        <v>43549</v>
      </c>
      <c r="F76" s="41" t="s">
        <v>1375</v>
      </c>
      <c r="G76" s="77" t="s">
        <v>537</v>
      </c>
      <c r="H76" s="41" t="s">
        <v>285</v>
      </c>
      <c r="I76" s="41">
        <v>61</v>
      </c>
      <c r="J76" s="71">
        <v>327960.27</v>
      </c>
      <c r="K76" s="71">
        <v>327960.27</v>
      </c>
      <c r="L76" s="72">
        <v>43557</v>
      </c>
      <c r="M76" s="69" t="s">
        <v>149</v>
      </c>
    </row>
    <row r="77" spans="1:13" x14ac:dyDescent="0.25">
      <c r="A77" s="41">
        <v>2018</v>
      </c>
      <c r="B77" s="41" t="s">
        <v>627</v>
      </c>
      <c r="C77" s="41" t="s">
        <v>154</v>
      </c>
      <c r="D77" s="43">
        <v>43404</v>
      </c>
      <c r="E77" s="43">
        <v>43549</v>
      </c>
      <c r="F77" s="41" t="s">
        <v>1375</v>
      </c>
      <c r="G77" s="77" t="s">
        <v>543</v>
      </c>
      <c r="H77" s="41" t="s">
        <v>284</v>
      </c>
      <c r="I77" s="41">
        <v>73</v>
      </c>
      <c r="J77" s="71">
        <v>1482.87</v>
      </c>
      <c r="K77" s="71">
        <v>1482.87</v>
      </c>
      <c r="L77" s="72">
        <v>43557</v>
      </c>
      <c r="M77" s="69" t="s">
        <v>149</v>
      </c>
    </row>
    <row r="78" spans="1:13" x14ac:dyDescent="0.25">
      <c r="A78" s="41">
        <v>2018</v>
      </c>
      <c r="B78" s="41" t="s">
        <v>628</v>
      </c>
      <c r="C78" s="41" t="s">
        <v>154</v>
      </c>
      <c r="D78" s="43">
        <v>43359</v>
      </c>
      <c r="E78" s="43">
        <v>43549</v>
      </c>
      <c r="F78" s="41" t="s">
        <v>1375</v>
      </c>
      <c r="G78" s="77" t="s">
        <v>538</v>
      </c>
      <c r="H78" s="41" t="s">
        <v>284</v>
      </c>
      <c r="I78" s="41">
        <v>43</v>
      </c>
      <c r="J78" s="71">
        <v>568266.52</v>
      </c>
      <c r="K78" s="71">
        <v>568266.52</v>
      </c>
      <c r="L78" s="72">
        <v>43557</v>
      </c>
      <c r="M78" s="69" t="s">
        <v>149</v>
      </c>
    </row>
    <row r="79" spans="1:13" x14ac:dyDescent="0.25">
      <c r="A79" s="41">
        <v>2018</v>
      </c>
      <c r="B79" s="41" t="s">
        <v>629</v>
      </c>
      <c r="C79" s="41" t="s">
        <v>154</v>
      </c>
      <c r="D79" s="43">
        <v>43334</v>
      </c>
      <c r="E79" s="43">
        <v>43549</v>
      </c>
      <c r="F79" s="41" t="s">
        <v>1375</v>
      </c>
      <c r="G79" s="77" t="s">
        <v>536</v>
      </c>
      <c r="H79" s="41" t="s">
        <v>284</v>
      </c>
      <c r="I79" s="41">
        <v>64</v>
      </c>
      <c r="J79" s="71">
        <v>71538.83</v>
      </c>
      <c r="K79" s="71">
        <v>71538.83</v>
      </c>
      <c r="L79" s="72">
        <v>43557</v>
      </c>
      <c r="M79" s="69" t="s">
        <v>149</v>
      </c>
    </row>
    <row r="80" spans="1:13" x14ac:dyDescent="0.25">
      <c r="A80" s="41">
        <v>2018</v>
      </c>
      <c r="B80" s="41" t="s">
        <v>630</v>
      </c>
      <c r="C80" s="41" t="s">
        <v>154</v>
      </c>
      <c r="D80" s="43">
        <v>43244</v>
      </c>
      <c r="E80" s="43">
        <v>43549</v>
      </c>
      <c r="F80" s="41" t="s">
        <v>1375</v>
      </c>
      <c r="G80" s="77" t="s">
        <v>541</v>
      </c>
      <c r="H80" s="41" t="s">
        <v>285</v>
      </c>
      <c r="I80" s="41">
        <v>46</v>
      </c>
      <c r="J80" s="71">
        <v>280048.24</v>
      </c>
      <c r="K80" s="71">
        <v>280048.24</v>
      </c>
      <c r="L80" s="72">
        <v>43557</v>
      </c>
      <c r="M80" s="69" t="s">
        <v>149</v>
      </c>
    </row>
    <row r="81" spans="1:13" x14ac:dyDescent="0.25">
      <c r="A81" s="41">
        <v>2018</v>
      </c>
      <c r="B81" s="41" t="s">
        <v>631</v>
      </c>
      <c r="C81" s="41" t="s">
        <v>154</v>
      </c>
      <c r="D81" s="43">
        <v>43327</v>
      </c>
      <c r="E81" s="43">
        <v>43657</v>
      </c>
      <c r="F81" s="41" t="s">
        <v>1375</v>
      </c>
      <c r="G81" s="77" t="s">
        <v>539</v>
      </c>
      <c r="H81" s="41" t="s">
        <v>284</v>
      </c>
      <c r="I81" s="41">
        <v>35</v>
      </c>
      <c r="J81" s="71">
        <v>640217.19999999995</v>
      </c>
      <c r="K81" s="71">
        <v>640217.19999999995</v>
      </c>
      <c r="L81" s="72">
        <v>43664</v>
      </c>
      <c r="M81" s="69" t="s">
        <v>149</v>
      </c>
    </row>
    <row r="82" spans="1:13" x14ac:dyDescent="0.25">
      <c r="A82" s="41">
        <v>2018</v>
      </c>
      <c r="B82" s="41" t="s">
        <v>632</v>
      </c>
      <c r="C82" s="41" t="s">
        <v>154</v>
      </c>
      <c r="D82" s="43">
        <v>43447</v>
      </c>
      <c r="E82" s="43">
        <v>43580</v>
      </c>
      <c r="F82" s="41" t="s">
        <v>1375</v>
      </c>
      <c r="G82" s="77" t="s">
        <v>537</v>
      </c>
      <c r="H82" s="41" t="s">
        <v>284</v>
      </c>
      <c r="I82" s="41">
        <v>62</v>
      </c>
      <c r="J82" s="71">
        <v>357360.02</v>
      </c>
      <c r="K82" s="71">
        <v>357360.02</v>
      </c>
      <c r="L82" s="72">
        <v>43587</v>
      </c>
      <c r="M82" s="69" t="s">
        <v>149</v>
      </c>
    </row>
    <row r="83" spans="1:13" x14ac:dyDescent="0.25">
      <c r="A83" s="41">
        <v>2018</v>
      </c>
      <c r="B83" s="41" t="s">
        <v>633</v>
      </c>
      <c r="C83" s="41" t="s">
        <v>154</v>
      </c>
      <c r="D83" s="43">
        <v>43398</v>
      </c>
      <c r="E83" s="43">
        <v>43580</v>
      </c>
      <c r="F83" s="41" t="s">
        <v>1375</v>
      </c>
      <c r="G83" s="77" t="s">
        <v>533</v>
      </c>
      <c r="H83" s="41" t="s">
        <v>285</v>
      </c>
      <c r="I83" s="41">
        <v>59</v>
      </c>
      <c r="J83" s="71">
        <v>289239.45</v>
      </c>
      <c r="K83" s="71">
        <v>289239.45</v>
      </c>
      <c r="L83" s="72">
        <v>43587</v>
      </c>
      <c r="M83" s="69" t="s">
        <v>149</v>
      </c>
    </row>
    <row r="84" spans="1:13" x14ac:dyDescent="0.25">
      <c r="A84" s="41">
        <v>2018</v>
      </c>
      <c r="B84" s="41" t="s">
        <v>634</v>
      </c>
      <c r="C84" s="41" t="s">
        <v>154</v>
      </c>
      <c r="D84" s="43">
        <v>43109</v>
      </c>
      <c r="E84" s="43">
        <v>43643</v>
      </c>
      <c r="F84" s="41" t="s">
        <v>1375</v>
      </c>
      <c r="G84" s="77" t="s">
        <v>535</v>
      </c>
      <c r="H84" s="41" t="s">
        <v>285</v>
      </c>
      <c r="I84" s="41">
        <v>59</v>
      </c>
      <c r="J84" s="71">
        <v>283778.38</v>
      </c>
      <c r="K84" s="71">
        <v>283778.38</v>
      </c>
      <c r="L84" s="72">
        <v>43654</v>
      </c>
      <c r="M84" s="69" t="s">
        <v>149</v>
      </c>
    </row>
    <row r="85" spans="1:13" x14ac:dyDescent="0.25">
      <c r="A85" s="41">
        <v>2018</v>
      </c>
      <c r="B85" s="41" t="s">
        <v>635</v>
      </c>
      <c r="C85" s="41" t="s">
        <v>154</v>
      </c>
      <c r="D85" s="43">
        <v>43164</v>
      </c>
      <c r="E85" s="43">
        <v>43580</v>
      </c>
      <c r="F85" s="41" t="s">
        <v>1375</v>
      </c>
      <c r="G85" s="77" t="s">
        <v>536</v>
      </c>
      <c r="H85" s="41" t="s">
        <v>284</v>
      </c>
      <c r="I85" s="41">
        <v>60</v>
      </c>
      <c r="J85" s="71">
        <v>138025.01999999999</v>
      </c>
      <c r="K85" s="71">
        <v>138025.01999999999</v>
      </c>
      <c r="L85" s="72">
        <v>43587</v>
      </c>
      <c r="M85" s="69" t="s">
        <v>149</v>
      </c>
    </row>
    <row r="86" spans="1:13" x14ac:dyDescent="0.25">
      <c r="A86" s="41">
        <v>2018</v>
      </c>
      <c r="B86" s="41" t="s">
        <v>636</v>
      </c>
      <c r="C86" s="41" t="s">
        <v>154</v>
      </c>
      <c r="D86" s="43">
        <v>43447</v>
      </c>
      <c r="E86" s="43">
        <v>43580</v>
      </c>
      <c r="F86" s="41" t="s">
        <v>1375</v>
      </c>
      <c r="G86" s="77" t="s">
        <v>541</v>
      </c>
      <c r="H86" s="41" t="s">
        <v>284</v>
      </c>
      <c r="I86" s="41">
        <v>71</v>
      </c>
      <c r="J86" s="71">
        <v>357756.27</v>
      </c>
      <c r="K86" s="71">
        <v>357756.27</v>
      </c>
      <c r="L86" s="72">
        <v>43587</v>
      </c>
      <c r="M86" s="69" t="s">
        <v>149</v>
      </c>
    </row>
    <row r="87" spans="1:13" x14ac:dyDescent="0.25">
      <c r="A87" s="41">
        <v>2018</v>
      </c>
      <c r="B87" s="41" t="s">
        <v>637</v>
      </c>
      <c r="C87" s="41" t="s">
        <v>154</v>
      </c>
      <c r="D87" s="43">
        <v>43436</v>
      </c>
      <c r="E87" s="43">
        <v>43594</v>
      </c>
      <c r="F87" s="41" t="s">
        <v>1375</v>
      </c>
      <c r="G87" s="77" t="s">
        <v>540</v>
      </c>
      <c r="H87" s="41" t="s">
        <v>284</v>
      </c>
      <c r="I87" s="41">
        <v>61</v>
      </c>
      <c r="J87" s="71">
        <v>384098.09</v>
      </c>
      <c r="K87" s="71">
        <v>384098.09</v>
      </c>
      <c r="L87" s="72">
        <v>43605</v>
      </c>
      <c r="M87" s="69" t="s">
        <v>149</v>
      </c>
    </row>
    <row r="88" spans="1:13" x14ac:dyDescent="0.25">
      <c r="A88" s="41">
        <v>2018</v>
      </c>
      <c r="B88" s="41" t="s">
        <v>638</v>
      </c>
      <c r="C88" s="41" t="s">
        <v>154</v>
      </c>
      <c r="D88" s="43">
        <v>43140</v>
      </c>
      <c r="E88" s="43">
        <v>43657</v>
      </c>
      <c r="F88" s="41" t="s">
        <v>1375</v>
      </c>
      <c r="G88" s="77" t="s">
        <v>535</v>
      </c>
      <c r="H88" s="41" t="s">
        <v>284</v>
      </c>
      <c r="I88" s="41">
        <v>62</v>
      </c>
      <c r="J88" s="71">
        <v>37447.440000000002</v>
      </c>
      <c r="K88" s="71">
        <v>37447.440000000002</v>
      </c>
      <c r="L88" s="72">
        <v>43664</v>
      </c>
      <c r="M88" s="69" t="s">
        <v>149</v>
      </c>
    </row>
    <row r="89" spans="1:13" x14ac:dyDescent="0.25">
      <c r="A89" s="41">
        <v>2018</v>
      </c>
      <c r="B89" s="41" t="s">
        <v>639</v>
      </c>
      <c r="C89" s="41" t="s">
        <v>154</v>
      </c>
      <c r="D89" s="43">
        <v>43367</v>
      </c>
      <c r="E89" s="43">
        <v>43678</v>
      </c>
      <c r="F89" s="41" t="s">
        <v>1375</v>
      </c>
      <c r="G89" s="77" t="s">
        <v>537</v>
      </c>
      <c r="H89" s="41" t="s">
        <v>284</v>
      </c>
      <c r="I89" s="41">
        <v>56</v>
      </c>
      <c r="J89" s="71">
        <v>117331.5</v>
      </c>
      <c r="K89" s="71">
        <v>117331.5</v>
      </c>
      <c r="L89" s="72">
        <v>43685</v>
      </c>
      <c r="M89" s="69" t="s">
        <v>149</v>
      </c>
    </row>
    <row r="90" spans="1:13" x14ac:dyDescent="0.25">
      <c r="A90" s="41">
        <v>2018</v>
      </c>
      <c r="B90" s="41" t="s">
        <v>640</v>
      </c>
      <c r="C90" s="41" t="s">
        <v>154</v>
      </c>
      <c r="D90" s="43">
        <v>43332</v>
      </c>
      <c r="E90" s="43">
        <v>43678</v>
      </c>
      <c r="F90" s="41" t="s">
        <v>1375</v>
      </c>
      <c r="G90" s="77" t="s">
        <v>538</v>
      </c>
      <c r="H90" s="41" t="s">
        <v>284</v>
      </c>
      <c r="I90" s="41">
        <v>67</v>
      </c>
      <c r="J90" s="71">
        <v>63418.59</v>
      </c>
      <c r="K90" s="71">
        <v>63418.59</v>
      </c>
      <c r="L90" s="72">
        <v>43685</v>
      </c>
      <c r="M90" s="69" t="s">
        <v>149</v>
      </c>
    </row>
    <row r="91" spans="1:13" x14ac:dyDescent="0.25">
      <c r="A91" s="41">
        <v>2018</v>
      </c>
      <c r="B91" s="41" t="s">
        <v>641</v>
      </c>
      <c r="C91" s="41" t="s">
        <v>154</v>
      </c>
      <c r="D91" s="43">
        <v>43188</v>
      </c>
      <c r="E91" s="43">
        <v>44172</v>
      </c>
      <c r="F91" s="41" t="s">
        <v>1375</v>
      </c>
      <c r="G91" s="77" t="s">
        <v>538</v>
      </c>
      <c r="H91" s="41" t="s">
        <v>284</v>
      </c>
      <c r="I91" s="41">
        <v>45</v>
      </c>
      <c r="J91" s="71">
        <v>355579.84</v>
      </c>
      <c r="K91" s="71">
        <v>355579.84</v>
      </c>
      <c r="L91" s="72">
        <v>44294</v>
      </c>
      <c r="M91" s="69" t="s">
        <v>149</v>
      </c>
    </row>
    <row r="92" spans="1:13" x14ac:dyDescent="0.25">
      <c r="A92" s="41">
        <v>2018</v>
      </c>
      <c r="B92" s="41" t="s">
        <v>642</v>
      </c>
      <c r="C92" s="41" t="s">
        <v>154</v>
      </c>
      <c r="D92" s="43">
        <v>43402</v>
      </c>
      <c r="E92" s="43">
        <v>43741</v>
      </c>
      <c r="F92" s="41" t="s">
        <v>1375</v>
      </c>
      <c r="G92" s="77" t="s">
        <v>533</v>
      </c>
      <c r="H92" s="41" t="s">
        <v>285</v>
      </c>
      <c r="I92" s="41">
        <v>54</v>
      </c>
      <c r="J92" s="71">
        <v>483525.98</v>
      </c>
      <c r="K92" s="71">
        <v>483525.98</v>
      </c>
      <c r="L92" s="72">
        <v>43760</v>
      </c>
      <c r="M92" s="69" t="s">
        <v>149</v>
      </c>
    </row>
    <row r="93" spans="1:13" x14ac:dyDescent="0.25">
      <c r="A93" s="41">
        <v>2018</v>
      </c>
      <c r="B93" s="41" t="s">
        <v>643</v>
      </c>
      <c r="C93" s="41" t="s">
        <v>154</v>
      </c>
      <c r="D93" s="43">
        <v>43281</v>
      </c>
      <c r="E93" s="43">
        <v>43741</v>
      </c>
      <c r="F93" s="41" t="s">
        <v>1375</v>
      </c>
      <c r="G93" s="77" t="s">
        <v>533</v>
      </c>
      <c r="H93" s="41" t="s">
        <v>285</v>
      </c>
      <c r="I93" s="41">
        <v>55</v>
      </c>
      <c r="J93" s="71">
        <v>644931.46</v>
      </c>
      <c r="K93" s="71">
        <v>644931.46</v>
      </c>
      <c r="L93" s="72">
        <v>43774</v>
      </c>
      <c r="M93" s="69" t="s">
        <v>149</v>
      </c>
    </row>
    <row r="94" spans="1:13" x14ac:dyDescent="0.25">
      <c r="A94" s="41">
        <v>2018</v>
      </c>
      <c r="B94" s="41" t="s">
        <v>644</v>
      </c>
      <c r="C94" s="41" t="s">
        <v>154</v>
      </c>
      <c r="D94" s="43">
        <v>43281</v>
      </c>
      <c r="E94" s="43">
        <v>43776</v>
      </c>
      <c r="F94" s="41" t="s">
        <v>1375</v>
      </c>
      <c r="G94" s="77" t="s">
        <v>537</v>
      </c>
      <c r="H94" s="41" t="s">
        <v>284</v>
      </c>
      <c r="I94" s="41">
        <v>68</v>
      </c>
      <c r="J94" s="71">
        <v>21689.96</v>
      </c>
      <c r="K94" s="71">
        <v>21689.96</v>
      </c>
      <c r="L94" s="72">
        <v>43783</v>
      </c>
      <c r="M94" s="69" t="s">
        <v>149</v>
      </c>
    </row>
    <row r="95" spans="1:13" x14ac:dyDescent="0.25">
      <c r="A95" s="41">
        <v>2018</v>
      </c>
      <c r="B95" s="41" t="s">
        <v>645</v>
      </c>
      <c r="C95" s="41" t="s">
        <v>154</v>
      </c>
      <c r="D95" s="43">
        <v>43430</v>
      </c>
      <c r="E95" s="43">
        <v>43844</v>
      </c>
      <c r="F95" s="41" t="s">
        <v>1375</v>
      </c>
      <c r="G95" s="77" t="s">
        <v>534</v>
      </c>
      <c r="H95" s="41" t="s">
        <v>285</v>
      </c>
      <c r="I95" s="41">
        <v>59</v>
      </c>
      <c r="J95" s="71">
        <v>269416.31</v>
      </c>
      <c r="K95" s="71">
        <v>269416.31</v>
      </c>
      <c r="L95" s="72">
        <v>43847</v>
      </c>
      <c r="M95" s="69" t="s">
        <v>149</v>
      </c>
    </row>
    <row r="96" spans="1:13" x14ac:dyDescent="0.25">
      <c r="A96" s="41">
        <v>2018</v>
      </c>
      <c r="B96" s="41" t="s">
        <v>646</v>
      </c>
      <c r="C96" s="41" t="s">
        <v>154</v>
      </c>
      <c r="D96" s="43">
        <v>43215</v>
      </c>
      <c r="E96" s="43">
        <v>43986</v>
      </c>
      <c r="F96" s="41" t="s">
        <v>1375</v>
      </c>
      <c r="G96" s="77" t="s">
        <v>287</v>
      </c>
      <c r="H96" s="41" t="s">
        <v>284</v>
      </c>
      <c r="I96" s="41">
        <v>56</v>
      </c>
      <c r="J96" s="71">
        <v>1479742.07</v>
      </c>
      <c r="K96" s="71">
        <v>1479742.07</v>
      </c>
      <c r="L96" s="72">
        <v>44019</v>
      </c>
      <c r="M96" s="69" t="s">
        <v>149</v>
      </c>
    </row>
    <row r="97" spans="1:13" x14ac:dyDescent="0.25">
      <c r="A97" s="41">
        <v>2018</v>
      </c>
      <c r="B97" s="41" t="s">
        <v>647</v>
      </c>
      <c r="C97" s="41" t="s">
        <v>154</v>
      </c>
      <c r="D97" s="43">
        <v>43465</v>
      </c>
      <c r="E97" s="43">
        <v>43900</v>
      </c>
      <c r="F97" s="41" t="s">
        <v>1375</v>
      </c>
      <c r="G97" s="77" t="s">
        <v>536</v>
      </c>
      <c r="H97" s="41" t="s">
        <v>285</v>
      </c>
      <c r="I97" s="41">
        <v>57</v>
      </c>
      <c r="J97" s="71">
        <v>463688.34</v>
      </c>
      <c r="K97" s="71">
        <v>463688.34</v>
      </c>
      <c r="L97" s="72">
        <v>43948</v>
      </c>
      <c r="M97" s="69" t="s">
        <v>149</v>
      </c>
    </row>
    <row r="98" spans="1:13" x14ac:dyDescent="0.25">
      <c r="A98" s="41">
        <v>2018</v>
      </c>
      <c r="B98" s="41" t="s">
        <v>648</v>
      </c>
      <c r="C98" s="41" t="s">
        <v>154</v>
      </c>
      <c r="D98" s="43">
        <v>43326</v>
      </c>
      <c r="E98" s="43">
        <v>43900</v>
      </c>
      <c r="F98" s="41" t="s">
        <v>1375</v>
      </c>
      <c r="G98" s="77" t="s">
        <v>533</v>
      </c>
      <c r="H98" s="41" t="s">
        <v>285</v>
      </c>
      <c r="I98" s="41">
        <v>46</v>
      </c>
      <c r="J98" s="71">
        <v>229593.92</v>
      </c>
      <c r="K98" s="71">
        <v>229593.92</v>
      </c>
      <c r="L98" s="72">
        <v>43942</v>
      </c>
      <c r="M98" s="69" t="s">
        <v>149</v>
      </c>
    </row>
    <row r="99" spans="1:13" x14ac:dyDescent="0.25">
      <c r="A99" s="41">
        <v>2018</v>
      </c>
      <c r="B99" s="41" t="s">
        <v>649</v>
      </c>
      <c r="C99" s="41" t="s">
        <v>154</v>
      </c>
      <c r="D99" s="43">
        <v>43378</v>
      </c>
      <c r="E99" s="43">
        <v>43986</v>
      </c>
      <c r="F99" s="41" t="s">
        <v>1375</v>
      </c>
      <c r="G99" s="77" t="s">
        <v>533</v>
      </c>
      <c r="H99" s="41" t="s">
        <v>285</v>
      </c>
      <c r="I99" s="41">
        <v>65</v>
      </c>
      <c r="J99" s="71">
        <v>471750.14</v>
      </c>
      <c r="K99" s="71">
        <v>471750.14</v>
      </c>
      <c r="L99" s="72">
        <v>44012</v>
      </c>
      <c r="M99" s="69" t="s">
        <v>149</v>
      </c>
    </row>
    <row r="100" spans="1:13" x14ac:dyDescent="0.25">
      <c r="A100" s="41">
        <v>2018</v>
      </c>
      <c r="B100" s="41" t="s">
        <v>650</v>
      </c>
      <c r="C100" s="41" t="s">
        <v>154</v>
      </c>
      <c r="D100" s="43">
        <v>43263</v>
      </c>
      <c r="E100" s="43">
        <v>43986</v>
      </c>
      <c r="F100" s="41" t="s">
        <v>1375</v>
      </c>
      <c r="G100" s="77" t="s">
        <v>287</v>
      </c>
      <c r="H100" s="41" t="s">
        <v>284</v>
      </c>
      <c r="I100" s="41">
        <v>53</v>
      </c>
      <c r="J100" s="71">
        <v>823742.54</v>
      </c>
      <c r="K100" s="71">
        <v>823742.54</v>
      </c>
      <c r="L100" s="72">
        <v>44012</v>
      </c>
      <c r="M100" s="69" t="s">
        <v>149</v>
      </c>
    </row>
    <row r="101" spans="1:13" x14ac:dyDescent="0.25">
      <c r="A101" s="41">
        <v>2018</v>
      </c>
      <c r="B101" s="41" t="s">
        <v>1447</v>
      </c>
      <c r="C101" s="41" t="s">
        <v>154</v>
      </c>
      <c r="D101" s="43">
        <v>43267</v>
      </c>
      <c r="E101" s="43">
        <v>44603</v>
      </c>
      <c r="F101" s="41" t="s">
        <v>1375</v>
      </c>
      <c r="G101" s="77" t="s">
        <v>537</v>
      </c>
      <c r="H101" s="44" t="s">
        <v>285</v>
      </c>
      <c r="I101" s="41">
        <v>42</v>
      </c>
      <c r="J101" s="71">
        <v>707436.89</v>
      </c>
      <c r="K101" s="71">
        <v>707436.89</v>
      </c>
      <c r="L101" s="72">
        <v>44616</v>
      </c>
      <c r="M101" s="69" t="s">
        <v>149</v>
      </c>
    </row>
    <row r="102" spans="1:13" x14ac:dyDescent="0.25">
      <c r="A102" s="41">
        <v>2019</v>
      </c>
      <c r="B102" s="41" t="s">
        <v>651</v>
      </c>
      <c r="C102" s="41" t="s">
        <v>156</v>
      </c>
      <c r="D102" s="43">
        <v>43477</v>
      </c>
      <c r="E102" s="43">
        <v>43508</v>
      </c>
      <c r="F102" s="41" t="s">
        <v>1375</v>
      </c>
      <c r="G102" s="77" t="s">
        <v>533</v>
      </c>
      <c r="H102" s="41" t="s">
        <v>284</v>
      </c>
      <c r="I102" s="41">
        <v>68</v>
      </c>
      <c r="J102" s="71">
        <v>131231.35999999999</v>
      </c>
      <c r="K102" s="71">
        <v>131231.35999999999</v>
      </c>
      <c r="L102" s="72">
        <v>43536</v>
      </c>
      <c r="M102" s="69" t="s">
        <v>149</v>
      </c>
    </row>
    <row r="103" spans="1:13" x14ac:dyDescent="0.25">
      <c r="A103" s="41">
        <v>2019</v>
      </c>
      <c r="B103" s="41" t="s">
        <v>652</v>
      </c>
      <c r="C103" s="41" t="s">
        <v>156</v>
      </c>
      <c r="D103" s="43">
        <v>43466</v>
      </c>
      <c r="E103" s="43">
        <v>43516</v>
      </c>
      <c r="F103" s="41" t="s">
        <v>1375</v>
      </c>
      <c r="G103" s="77" t="s">
        <v>541</v>
      </c>
      <c r="H103" s="41" t="s">
        <v>284</v>
      </c>
      <c r="I103" s="41">
        <v>56</v>
      </c>
      <c r="J103" s="71">
        <v>885154.96</v>
      </c>
      <c r="K103" s="71">
        <v>885154.96</v>
      </c>
      <c r="L103" s="72">
        <v>43536</v>
      </c>
      <c r="M103" s="69" t="s">
        <v>149</v>
      </c>
    </row>
    <row r="104" spans="1:13" x14ac:dyDescent="0.25">
      <c r="A104" s="41">
        <v>2019</v>
      </c>
      <c r="B104" s="41" t="s">
        <v>653</v>
      </c>
      <c r="C104" s="41" t="s">
        <v>156</v>
      </c>
      <c r="D104" s="43">
        <v>43485</v>
      </c>
      <c r="E104" s="43">
        <v>43525</v>
      </c>
      <c r="F104" s="41" t="s">
        <v>1375</v>
      </c>
      <c r="G104" s="77" t="s">
        <v>541</v>
      </c>
      <c r="H104" s="41" t="s">
        <v>285</v>
      </c>
      <c r="I104" s="41">
        <v>60</v>
      </c>
      <c r="J104" s="71">
        <v>660809.18999999994</v>
      </c>
      <c r="K104" s="71">
        <v>660809.18999999994</v>
      </c>
      <c r="L104" s="72">
        <v>43536</v>
      </c>
      <c r="M104" s="69" t="s">
        <v>149</v>
      </c>
    </row>
    <row r="105" spans="1:13" x14ac:dyDescent="0.25">
      <c r="A105" s="41">
        <v>2019</v>
      </c>
      <c r="B105" s="41" t="s">
        <v>654</v>
      </c>
      <c r="C105" s="41" t="s">
        <v>156</v>
      </c>
      <c r="D105" s="43">
        <v>43474</v>
      </c>
      <c r="E105" s="43">
        <v>43530</v>
      </c>
      <c r="F105" s="41" t="s">
        <v>1375</v>
      </c>
      <c r="G105" s="77" t="s">
        <v>541</v>
      </c>
      <c r="H105" s="41" t="s">
        <v>284</v>
      </c>
      <c r="I105" s="41">
        <v>59</v>
      </c>
      <c r="J105" s="71">
        <v>77227.649999999994</v>
      </c>
      <c r="K105" s="71">
        <v>77227.649999999994</v>
      </c>
      <c r="L105" s="72">
        <v>43557</v>
      </c>
      <c r="M105" s="69" t="s">
        <v>149</v>
      </c>
    </row>
    <row r="106" spans="1:13" x14ac:dyDescent="0.25">
      <c r="A106" s="41">
        <v>2019</v>
      </c>
      <c r="B106" s="41" t="s">
        <v>655</v>
      </c>
      <c r="C106" s="41" t="s">
        <v>156</v>
      </c>
      <c r="D106" s="43">
        <v>43474</v>
      </c>
      <c r="E106" s="43">
        <v>43530</v>
      </c>
      <c r="F106" s="41" t="s">
        <v>1375</v>
      </c>
      <c r="G106" s="77" t="s">
        <v>533</v>
      </c>
      <c r="H106" s="41" t="s">
        <v>284</v>
      </c>
      <c r="I106" s="41">
        <v>51</v>
      </c>
      <c r="J106" s="71">
        <v>1160856.3999999999</v>
      </c>
      <c r="K106" s="71">
        <v>1160856.3999999999</v>
      </c>
      <c r="L106" s="72">
        <v>43558</v>
      </c>
      <c r="M106" s="69" t="s">
        <v>149</v>
      </c>
    </row>
    <row r="107" spans="1:13" x14ac:dyDescent="0.25">
      <c r="A107" s="41">
        <v>2019</v>
      </c>
      <c r="B107" s="41" t="s">
        <v>656</v>
      </c>
      <c r="C107" s="41" t="s">
        <v>156</v>
      </c>
      <c r="D107" s="43">
        <v>43502</v>
      </c>
      <c r="E107" s="43">
        <v>43532</v>
      </c>
      <c r="F107" s="41" t="s">
        <v>1375</v>
      </c>
      <c r="G107" s="77" t="s">
        <v>549</v>
      </c>
      <c r="H107" s="41" t="s">
        <v>285</v>
      </c>
      <c r="I107" s="41">
        <v>65</v>
      </c>
      <c r="J107" s="71">
        <v>104504.88</v>
      </c>
      <c r="K107" s="71">
        <v>104504.88</v>
      </c>
      <c r="L107" s="72">
        <v>43557</v>
      </c>
      <c r="M107" s="69" t="s">
        <v>149</v>
      </c>
    </row>
    <row r="108" spans="1:13" x14ac:dyDescent="0.25">
      <c r="A108" s="41">
        <v>2019</v>
      </c>
      <c r="B108" s="41" t="s">
        <v>657</v>
      </c>
      <c r="C108" s="41" t="s">
        <v>156</v>
      </c>
      <c r="D108" s="43">
        <v>43498</v>
      </c>
      <c r="E108" s="43">
        <v>43539</v>
      </c>
      <c r="F108" s="41" t="s">
        <v>1375</v>
      </c>
      <c r="G108" s="77" t="s">
        <v>536</v>
      </c>
      <c r="H108" s="41" t="s">
        <v>284</v>
      </c>
      <c r="I108" s="41">
        <v>54</v>
      </c>
      <c r="J108" s="71">
        <v>402040.77</v>
      </c>
      <c r="K108" s="71">
        <v>402040.77</v>
      </c>
      <c r="L108" s="72">
        <v>43557</v>
      </c>
      <c r="M108" s="69" t="s">
        <v>149</v>
      </c>
    </row>
    <row r="109" spans="1:13" x14ac:dyDescent="0.25">
      <c r="A109" s="41">
        <v>2019</v>
      </c>
      <c r="B109" s="41" t="s">
        <v>658</v>
      </c>
      <c r="C109" s="41" t="s">
        <v>156</v>
      </c>
      <c r="D109" s="43">
        <v>43512</v>
      </c>
      <c r="E109" s="43">
        <v>43579</v>
      </c>
      <c r="F109" s="41" t="s">
        <v>1375</v>
      </c>
      <c r="G109" s="77" t="s">
        <v>543</v>
      </c>
      <c r="H109" s="41" t="s">
        <v>284</v>
      </c>
      <c r="I109" s="41">
        <v>67</v>
      </c>
      <c r="J109" s="71">
        <v>331545.46000000002</v>
      </c>
      <c r="K109" s="71">
        <v>331545.46000000002</v>
      </c>
      <c r="L109" s="72">
        <v>43598</v>
      </c>
      <c r="M109" s="69" t="s">
        <v>149</v>
      </c>
    </row>
    <row r="110" spans="1:13" x14ac:dyDescent="0.25">
      <c r="A110" s="41">
        <v>2019</v>
      </c>
      <c r="B110" s="41" t="s">
        <v>659</v>
      </c>
      <c r="C110" s="41" t="s">
        <v>156</v>
      </c>
      <c r="D110" s="43">
        <v>43525</v>
      </c>
      <c r="E110" s="43">
        <v>43559</v>
      </c>
      <c r="F110" s="41" t="s">
        <v>1375</v>
      </c>
      <c r="G110" s="77" t="s">
        <v>533</v>
      </c>
      <c r="H110" s="41" t="s">
        <v>285</v>
      </c>
      <c r="I110" s="41">
        <v>50</v>
      </c>
      <c r="J110" s="71">
        <v>415015.42</v>
      </c>
      <c r="K110" s="71">
        <v>415015.42</v>
      </c>
      <c r="L110" s="72">
        <v>43591</v>
      </c>
      <c r="M110" s="69" t="s">
        <v>149</v>
      </c>
    </row>
    <row r="111" spans="1:13" x14ac:dyDescent="0.25">
      <c r="A111" s="41">
        <v>2019</v>
      </c>
      <c r="B111" s="41" t="s">
        <v>660</v>
      </c>
      <c r="C111" s="41" t="s">
        <v>156</v>
      </c>
      <c r="D111" s="43">
        <v>43474</v>
      </c>
      <c r="E111" s="43">
        <v>43557</v>
      </c>
      <c r="F111" s="41" t="s">
        <v>1375</v>
      </c>
      <c r="G111" s="77" t="s">
        <v>533</v>
      </c>
      <c r="H111" s="41" t="s">
        <v>285</v>
      </c>
      <c r="I111" s="41">
        <v>61</v>
      </c>
      <c r="J111" s="71">
        <v>301794.87</v>
      </c>
      <c r="K111" s="71">
        <v>301794.87</v>
      </c>
      <c r="L111" s="72">
        <v>43605</v>
      </c>
      <c r="M111" s="69" t="s">
        <v>149</v>
      </c>
    </row>
    <row r="112" spans="1:13" x14ac:dyDescent="0.25">
      <c r="A112" s="41">
        <v>2019</v>
      </c>
      <c r="B112" s="41" t="s">
        <v>661</v>
      </c>
      <c r="C112" s="41" t="s">
        <v>156</v>
      </c>
      <c r="D112" s="43">
        <v>43553</v>
      </c>
      <c r="E112" s="43">
        <v>43584</v>
      </c>
      <c r="F112" s="41" t="s">
        <v>1375</v>
      </c>
      <c r="G112" s="77" t="s">
        <v>541</v>
      </c>
      <c r="H112" s="41" t="s">
        <v>284</v>
      </c>
      <c r="I112" s="41">
        <v>58</v>
      </c>
      <c r="J112" s="71">
        <v>6923.15</v>
      </c>
      <c r="K112" s="71">
        <v>6923.15</v>
      </c>
      <c r="L112" s="72">
        <v>43598</v>
      </c>
      <c r="M112" s="69" t="s">
        <v>149</v>
      </c>
    </row>
    <row r="113" spans="1:13" x14ac:dyDescent="0.25">
      <c r="A113" s="41">
        <v>2019</v>
      </c>
      <c r="B113" s="41" t="s">
        <v>662</v>
      </c>
      <c r="C113" s="41" t="s">
        <v>156</v>
      </c>
      <c r="D113" s="43">
        <v>43488</v>
      </c>
      <c r="E113" s="43">
        <v>43599</v>
      </c>
      <c r="F113" s="41" t="s">
        <v>1375</v>
      </c>
      <c r="G113" s="77" t="s">
        <v>550</v>
      </c>
      <c r="H113" s="41" t="s">
        <v>285</v>
      </c>
      <c r="I113" s="41">
        <v>60</v>
      </c>
      <c r="J113" s="71">
        <v>133391.87</v>
      </c>
      <c r="K113" s="71">
        <v>133391.87</v>
      </c>
      <c r="L113" s="72">
        <v>43622</v>
      </c>
      <c r="M113" s="69" t="s">
        <v>149</v>
      </c>
    </row>
    <row r="114" spans="1:13" x14ac:dyDescent="0.25">
      <c r="A114" s="41">
        <v>2019</v>
      </c>
      <c r="B114" s="41" t="s">
        <v>663</v>
      </c>
      <c r="C114" s="41" t="s">
        <v>156</v>
      </c>
      <c r="D114" s="43">
        <v>43510</v>
      </c>
      <c r="E114" s="43">
        <v>43606</v>
      </c>
      <c r="F114" s="41" t="s">
        <v>1375</v>
      </c>
      <c r="G114" s="77" t="s">
        <v>541</v>
      </c>
      <c r="H114" s="41" t="s">
        <v>285</v>
      </c>
      <c r="I114" s="41">
        <v>43</v>
      </c>
      <c r="J114" s="71">
        <v>440811.26</v>
      </c>
      <c r="K114" s="71">
        <v>440811.26</v>
      </c>
      <c r="L114" s="72">
        <v>43622</v>
      </c>
      <c r="M114" s="69" t="s">
        <v>149</v>
      </c>
    </row>
    <row r="115" spans="1:13" x14ac:dyDescent="0.25">
      <c r="A115" s="41">
        <v>2019</v>
      </c>
      <c r="B115" s="41" t="s">
        <v>664</v>
      </c>
      <c r="C115" s="41" t="s">
        <v>156</v>
      </c>
      <c r="D115" s="43">
        <v>43476</v>
      </c>
      <c r="E115" s="43">
        <v>43607</v>
      </c>
      <c r="F115" s="41" t="s">
        <v>1375</v>
      </c>
      <c r="G115" s="77" t="s">
        <v>536</v>
      </c>
      <c r="H115" s="41" t="s">
        <v>285</v>
      </c>
      <c r="I115" s="41">
        <v>63</v>
      </c>
      <c r="J115" s="71">
        <v>5017.3999999999996</v>
      </c>
      <c r="K115" s="71">
        <v>5017.3999999999996</v>
      </c>
      <c r="L115" s="72">
        <v>43942</v>
      </c>
      <c r="M115" s="69" t="s">
        <v>149</v>
      </c>
    </row>
    <row r="116" spans="1:13" x14ac:dyDescent="0.25">
      <c r="A116" s="41">
        <v>2019</v>
      </c>
      <c r="B116" s="41" t="s">
        <v>665</v>
      </c>
      <c r="C116" s="41" t="s">
        <v>156</v>
      </c>
      <c r="D116" s="43">
        <v>43520</v>
      </c>
      <c r="E116" s="43">
        <v>43609</v>
      </c>
      <c r="F116" s="41" t="s">
        <v>1375</v>
      </c>
      <c r="G116" s="77" t="s">
        <v>550</v>
      </c>
      <c r="H116" s="41" t="s">
        <v>285</v>
      </c>
      <c r="I116" s="41">
        <v>59</v>
      </c>
      <c r="J116" s="71">
        <v>357530.07</v>
      </c>
      <c r="K116" s="71">
        <v>357530.07</v>
      </c>
      <c r="L116" s="72">
        <v>43622</v>
      </c>
      <c r="M116" s="69" t="s">
        <v>149</v>
      </c>
    </row>
    <row r="117" spans="1:13" x14ac:dyDescent="0.25">
      <c r="A117" s="41">
        <v>2019</v>
      </c>
      <c r="B117" s="41" t="s">
        <v>666</v>
      </c>
      <c r="C117" s="41" t="s">
        <v>156</v>
      </c>
      <c r="D117" s="43">
        <v>43481</v>
      </c>
      <c r="E117" s="43">
        <v>43613</v>
      </c>
      <c r="F117" s="41" t="s">
        <v>1375</v>
      </c>
      <c r="G117" s="77" t="s">
        <v>550</v>
      </c>
      <c r="H117" s="41" t="s">
        <v>285</v>
      </c>
      <c r="I117" s="41">
        <v>61</v>
      </c>
      <c r="J117" s="71">
        <v>510061.04</v>
      </c>
      <c r="K117" s="71">
        <v>510061.04</v>
      </c>
      <c r="L117" s="72">
        <v>43685</v>
      </c>
      <c r="M117" s="69" t="s">
        <v>149</v>
      </c>
    </row>
    <row r="118" spans="1:13" x14ac:dyDescent="0.25">
      <c r="A118" s="41">
        <v>2019</v>
      </c>
      <c r="B118" s="41" t="s">
        <v>667</v>
      </c>
      <c r="C118" s="41" t="s">
        <v>156</v>
      </c>
      <c r="D118" s="43">
        <v>43547</v>
      </c>
      <c r="E118" s="43">
        <v>43621</v>
      </c>
      <c r="F118" s="41" t="s">
        <v>1375</v>
      </c>
      <c r="G118" s="77" t="s">
        <v>541</v>
      </c>
      <c r="H118" s="41" t="s">
        <v>285</v>
      </c>
      <c r="I118" s="41">
        <v>63</v>
      </c>
      <c r="J118" s="71">
        <v>243907.05</v>
      </c>
      <c r="K118" s="71">
        <v>243907.05</v>
      </c>
      <c r="L118" s="72">
        <v>43630</v>
      </c>
      <c r="M118" s="69" t="s">
        <v>149</v>
      </c>
    </row>
    <row r="119" spans="1:13" x14ac:dyDescent="0.25">
      <c r="A119" s="41">
        <v>2019</v>
      </c>
      <c r="B119" s="41" t="s">
        <v>668</v>
      </c>
      <c r="C119" s="41" t="s">
        <v>156</v>
      </c>
      <c r="D119" s="43">
        <v>43555</v>
      </c>
      <c r="E119" s="43">
        <v>43621</v>
      </c>
      <c r="F119" s="41" t="s">
        <v>1375</v>
      </c>
      <c r="G119" s="77" t="s">
        <v>552</v>
      </c>
      <c r="H119" s="41" t="s">
        <v>284</v>
      </c>
      <c r="I119" s="41">
        <v>64</v>
      </c>
      <c r="J119" s="71">
        <v>124088.35</v>
      </c>
      <c r="K119" s="71">
        <v>124088.35</v>
      </c>
      <c r="L119" s="72">
        <v>43630</v>
      </c>
      <c r="M119" s="69" t="s">
        <v>149</v>
      </c>
    </row>
    <row r="120" spans="1:13" x14ac:dyDescent="0.25">
      <c r="A120" s="41">
        <v>2019</v>
      </c>
      <c r="B120" s="41" t="s">
        <v>669</v>
      </c>
      <c r="C120" s="41" t="s">
        <v>156</v>
      </c>
      <c r="D120" s="43">
        <v>43572</v>
      </c>
      <c r="E120" s="43">
        <v>43622</v>
      </c>
      <c r="F120" s="41" t="s">
        <v>1375</v>
      </c>
      <c r="G120" s="77" t="s">
        <v>533</v>
      </c>
      <c r="H120" s="41" t="s">
        <v>284</v>
      </c>
      <c r="I120" s="41">
        <v>70</v>
      </c>
      <c r="J120" s="71">
        <v>762783.39</v>
      </c>
      <c r="K120" s="71">
        <v>762783.39</v>
      </c>
      <c r="L120" s="72">
        <v>43630</v>
      </c>
      <c r="M120" s="69" t="s">
        <v>149</v>
      </c>
    </row>
    <row r="121" spans="1:13" x14ac:dyDescent="0.25">
      <c r="A121" s="41">
        <v>2019</v>
      </c>
      <c r="B121" s="41" t="s">
        <v>670</v>
      </c>
      <c r="C121" s="41" t="s">
        <v>156</v>
      </c>
      <c r="D121" s="43">
        <v>43590</v>
      </c>
      <c r="E121" s="43">
        <v>43626</v>
      </c>
      <c r="F121" s="41" t="s">
        <v>1375</v>
      </c>
      <c r="G121" s="77" t="s">
        <v>536</v>
      </c>
      <c r="H121" s="41" t="s">
        <v>284</v>
      </c>
      <c r="I121" s="41">
        <v>51</v>
      </c>
      <c r="J121" s="71">
        <v>291532.19</v>
      </c>
      <c r="K121" s="71">
        <v>291532.19</v>
      </c>
      <c r="L121" s="72">
        <v>43647</v>
      </c>
      <c r="M121" s="69" t="s">
        <v>149</v>
      </c>
    </row>
    <row r="122" spans="1:13" x14ac:dyDescent="0.25">
      <c r="A122" s="41">
        <v>2019</v>
      </c>
      <c r="B122" s="41" t="s">
        <v>671</v>
      </c>
      <c r="C122" s="41" t="s">
        <v>156</v>
      </c>
      <c r="D122" s="43">
        <v>43591</v>
      </c>
      <c r="E122" s="43">
        <v>43628</v>
      </c>
      <c r="F122" s="41" t="s">
        <v>1375</v>
      </c>
      <c r="G122" s="77" t="s">
        <v>533</v>
      </c>
      <c r="H122" s="41" t="s">
        <v>285</v>
      </c>
      <c r="I122" s="41">
        <v>74</v>
      </c>
      <c r="J122" s="71">
        <v>113245.58</v>
      </c>
      <c r="K122" s="71">
        <v>113245.58</v>
      </c>
      <c r="L122" s="72">
        <v>43647</v>
      </c>
      <c r="M122" s="69" t="s">
        <v>149</v>
      </c>
    </row>
    <row r="123" spans="1:13" x14ac:dyDescent="0.25">
      <c r="A123" s="41">
        <v>2019</v>
      </c>
      <c r="B123" s="41" t="s">
        <v>672</v>
      </c>
      <c r="C123" s="41" t="s">
        <v>156</v>
      </c>
      <c r="D123" s="43">
        <v>43608</v>
      </c>
      <c r="E123" s="43">
        <v>43647</v>
      </c>
      <c r="F123" s="41" t="s">
        <v>1375</v>
      </c>
      <c r="G123" s="77" t="s">
        <v>537</v>
      </c>
      <c r="H123" s="41" t="s">
        <v>284</v>
      </c>
      <c r="I123" s="41">
        <v>46</v>
      </c>
      <c r="J123" s="71">
        <v>396991.54</v>
      </c>
      <c r="K123" s="71">
        <v>396991.54</v>
      </c>
      <c r="L123" s="72">
        <v>43664</v>
      </c>
      <c r="M123" s="69" t="s">
        <v>149</v>
      </c>
    </row>
    <row r="124" spans="1:13" x14ac:dyDescent="0.25">
      <c r="A124" s="41">
        <v>2019</v>
      </c>
      <c r="B124" s="41" t="s">
        <v>673</v>
      </c>
      <c r="C124" s="41" t="s">
        <v>156</v>
      </c>
      <c r="D124" s="43">
        <v>43599</v>
      </c>
      <c r="E124" s="43">
        <v>43649</v>
      </c>
      <c r="F124" s="41" t="s">
        <v>1375</v>
      </c>
      <c r="G124" s="77" t="s">
        <v>535</v>
      </c>
      <c r="H124" s="41" t="s">
        <v>285</v>
      </c>
      <c r="I124" s="41">
        <v>39</v>
      </c>
      <c r="J124" s="71">
        <v>493593.35</v>
      </c>
      <c r="K124" s="71">
        <v>493593.35</v>
      </c>
      <c r="L124" s="72">
        <v>43664</v>
      </c>
      <c r="M124" s="69" t="s">
        <v>149</v>
      </c>
    </row>
    <row r="125" spans="1:13" x14ac:dyDescent="0.25">
      <c r="A125" s="41">
        <v>2019</v>
      </c>
      <c r="B125" s="41" t="s">
        <v>674</v>
      </c>
      <c r="C125" s="41" t="s">
        <v>156</v>
      </c>
      <c r="D125" s="43">
        <v>43513</v>
      </c>
      <c r="E125" s="43">
        <v>43651</v>
      </c>
      <c r="F125" s="41" t="s">
        <v>1375</v>
      </c>
      <c r="G125" s="77" t="s">
        <v>538</v>
      </c>
      <c r="H125" s="41" t="s">
        <v>285</v>
      </c>
      <c r="I125" s="41">
        <v>42</v>
      </c>
      <c r="J125" s="71">
        <v>518296.1</v>
      </c>
      <c r="K125" s="71">
        <v>518296.1</v>
      </c>
      <c r="L125" s="72">
        <v>43677</v>
      </c>
      <c r="M125" s="69" t="s">
        <v>149</v>
      </c>
    </row>
    <row r="126" spans="1:13" x14ac:dyDescent="0.25">
      <c r="A126" s="41">
        <v>2019</v>
      </c>
      <c r="B126" s="41" t="s">
        <v>675</v>
      </c>
      <c r="C126" s="41" t="s">
        <v>156</v>
      </c>
      <c r="D126" s="43">
        <v>43549</v>
      </c>
      <c r="E126" s="43">
        <v>43655</v>
      </c>
      <c r="F126" s="41" t="s">
        <v>1375</v>
      </c>
      <c r="G126" s="77" t="s">
        <v>537</v>
      </c>
      <c r="H126" s="41" t="s">
        <v>285</v>
      </c>
      <c r="I126" s="41">
        <v>64</v>
      </c>
      <c r="J126" s="71">
        <v>184463.27</v>
      </c>
      <c r="K126" s="71">
        <v>184463.27</v>
      </c>
      <c r="L126" s="72">
        <v>43664</v>
      </c>
      <c r="M126" s="69" t="s">
        <v>149</v>
      </c>
    </row>
    <row r="127" spans="1:13" x14ac:dyDescent="0.25">
      <c r="A127" s="41">
        <v>2019</v>
      </c>
      <c r="B127" s="41" t="s">
        <v>676</v>
      </c>
      <c r="C127" s="41" t="s">
        <v>156</v>
      </c>
      <c r="D127" s="43">
        <v>43611</v>
      </c>
      <c r="E127" s="43">
        <v>43657</v>
      </c>
      <c r="F127" s="41" t="s">
        <v>1375</v>
      </c>
      <c r="G127" s="77" t="s">
        <v>540</v>
      </c>
      <c r="H127" s="41" t="s">
        <v>285</v>
      </c>
      <c r="I127" s="41">
        <v>48</v>
      </c>
      <c r="J127" s="71">
        <v>204955.08</v>
      </c>
      <c r="K127" s="71">
        <v>204955.08</v>
      </c>
      <c r="L127" s="72">
        <v>43677</v>
      </c>
      <c r="M127" s="69" t="s">
        <v>149</v>
      </c>
    </row>
    <row r="128" spans="1:13" x14ac:dyDescent="0.25">
      <c r="A128" s="41">
        <v>2019</v>
      </c>
      <c r="B128" s="41" t="s">
        <v>677</v>
      </c>
      <c r="C128" s="41" t="s">
        <v>156</v>
      </c>
      <c r="D128" s="43">
        <v>43561</v>
      </c>
      <c r="E128" s="43">
        <v>43657</v>
      </c>
      <c r="F128" s="41" t="s">
        <v>1375</v>
      </c>
      <c r="G128" s="77" t="s">
        <v>537</v>
      </c>
      <c r="H128" s="41" t="s">
        <v>284</v>
      </c>
      <c r="I128" s="41">
        <v>67</v>
      </c>
      <c r="J128" s="71">
        <v>713364.84</v>
      </c>
      <c r="K128" s="71">
        <v>713364.84</v>
      </c>
      <c r="L128" s="72">
        <v>43677</v>
      </c>
      <c r="M128" s="69" t="s">
        <v>149</v>
      </c>
    </row>
    <row r="129" spans="1:13" x14ac:dyDescent="0.25">
      <c r="A129" s="41">
        <v>2019</v>
      </c>
      <c r="B129" s="41" t="s">
        <v>678</v>
      </c>
      <c r="C129" s="41" t="s">
        <v>156</v>
      </c>
      <c r="D129" s="43">
        <v>43613</v>
      </c>
      <c r="E129" s="43">
        <v>43671</v>
      </c>
      <c r="F129" s="41" t="s">
        <v>1375</v>
      </c>
      <c r="G129" s="77" t="s">
        <v>533</v>
      </c>
      <c r="H129" s="41" t="s">
        <v>284</v>
      </c>
      <c r="I129" s="41">
        <v>64</v>
      </c>
      <c r="J129" s="71">
        <v>449864.09</v>
      </c>
      <c r="K129" s="71">
        <v>449864.09</v>
      </c>
      <c r="L129" s="72">
        <v>43685</v>
      </c>
      <c r="M129" s="69" t="s">
        <v>149</v>
      </c>
    </row>
    <row r="130" spans="1:13" x14ac:dyDescent="0.25">
      <c r="A130" s="41">
        <v>2019</v>
      </c>
      <c r="B130" s="41" t="s">
        <v>679</v>
      </c>
      <c r="C130" s="41" t="s">
        <v>156</v>
      </c>
      <c r="D130" s="43">
        <v>43559</v>
      </c>
      <c r="E130" s="43">
        <v>43677</v>
      </c>
      <c r="F130" s="41" t="s">
        <v>1375</v>
      </c>
      <c r="G130" s="77" t="s">
        <v>545</v>
      </c>
      <c r="H130" s="41" t="s">
        <v>284</v>
      </c>
      <c r="I130" s="41">
        <v>62</v>
      </c>
      <c r="J130" s="71">
        <v>508148</v>
      </c>
      <c r="K130" s="71">
        <v>508148</v>
      </c>
      <c r="L130" s="72">
        <v>43698</v>
      </c>
      <c r="M130" s="69" t="s">
        <v>149</v>
      </c>
    </row>
    <row r="131" spans="1:13" x14ac:dyDescent="0.25">
      <c r="A131" s="41">
        <v>2019</v>
      </c>
      <c r="B131" s="41" t="s">
        <v>680</v>
      </c>
      <c r="C131" s="41" t="s">
        <v>156</v>
      </c>
      <c r="D131" s="43">
        <v>43522</v>
      </c>
      <c r="E131" s="43">
        <v>43685</v>
      </c>
      <c r="F131" s="41" t="s">
        <v>1375</v>
      </c>
      <c r="G131" s="77" t="s">
        <v>541</v>
      </c>
      <c r="H131" s="41" t="s">
        <v>284</v>
      </c>
      <c r="I131" s="41">
        <v>61</v>
      </c>
      <c r="J131" s="71">
        <v>213157.65</v>
      </c>
      <c r="K131" s="71">
        <v>213157.65</v>
      </c>
      <c r="L131" s="72">
        <v>43698</v>
      </c>
      <c r="M131" s="69" t="s">
        <v>149</v>
      </c>
    </row>
    <row r="132" spans="1:13" x14ac:dyDescent="0.25">
      <c r="A132" s="41">
        <v>2019</v>
      </c>
      <c r="B132" s="41" t="s">
        <v>681</v>
      </c>
      <c r="C132" s="41" t="s">
        <v>156</v>
      </c>
      <c r="D132" s="43">
        <v>43647</v>
      </c>
      <c r="E132" s="43">
        <v>43679</v>
      </c>
      <c r="F132" s="41" t="s">
        <v>1375</v>
      </c>
      <c r="G132" s="77" t="s">
        <v>538</v>
      </c>
      <c r="H132" s="41" t="s">
        <v>285</v>
      </c>
      <c r="I132" s="41">
        <v>59</v>
      </c>
      <c r="J132" s="71">
        <v>328858.40000000002</v>
      </c>
      <c r="K132" s="71">
        <v>328858.40000000002</v>
      </c>
      <c r="L132" s="72">
        <v>43698</v>
      </c>
      <c r="M132" s="69" t="s">
        <v>149</v>
      </c>
    </row>
    <row r="133" spans="1:13" x14ac:dyDescent="0.25">
      <c r="A133" s="41">
        <v>2019</v>
      </c>
      <c r="B133" s="41" t="s">
        <v>682</v>
      </c>
      <c r="C133" s="41" t="s">
        <v>156</v>
      </c>
      <c r="D133" s="43">
        <v>43649</v>
      </c>
      <c r="E133" s="43">
        <v>43690</v>
      </c>
      <c r="F133" s="41" t="s">
        <v>1375</v>
      </c>
      <c r="G133" s="77" t="s">
        <v>547</v>
      </c>
      <c r="H133" s="41" t="s">
        <v>284</v>
      </c>
      <c r="I133" s="41">
        <v>63</v>
      </c>
      <c r="J133" s="71">
        <v>232687.99</v>
      </c>
      <c r="K133" s="71">
        <v>232687.99</v>
      </c>
      <c r="L133" s="72">
        <v>43721</v>
      </c>
      <c r="M133" s="69" t="s">
        <v>149</v>
      </c>
    </row>
    <row r="134" spans="1:13" x14ac:dyDescent="0.25">
      <c r="A134" s="41">
        <v>2019</v>
      </c>
      <c r="B134" s="41" t="s">
        <v>683</v>
      </c>
      <c r="C134" s="41" t="s">
        <v>156</v>
      </c>
      <c r="D134" s="43">
        <v>43617</v>
      </c>
      <c r="E134" s="43">
        <v>43690</v>
      </c>
      <c r="F134" s="41" t="s">
        <v>1375</v>
      </c>
      <c r="G134" s="77" t="s">
        <v>533</v>
      </c>
      <c r="H134" s="41" t="s">
        <v>285</v>
      </c>
      <c r="I134" s="41">
        <v>54</v>
      </c>
      <c r="J134" s="71">
        <v>591827.97</v>
      </c>
      <c r="K134" s="71">
        <v>591827.97</v>
      </c>
      <c r="L134" s="72">
        <v>43726</v>
      </c>
      <c r="M134" s="69" t="s">
        <v>149</v>
      </c>
    </row>
    <row r="135" spans="1:13" x14ac:dyDescent="0.25">
      <c r="A135" s="41">
        <v>2019</v>
      </c>
      <c r="B135" s="41" t="s">
        <v>684</v>
      </c>
      <c r="C135" s="41" t="s">
        <v>156</v>
      </c>
      <c r="D135" s="43">
        <v>43552</v>
      </c>
      <c r="E135" s="43">
        <v>43692</v>
      </c>
      <c r="F135" s="41" t="s">
        <v>1375</v>
      </c>
      <c r="G135" s="77" t="s">
        <v>533</v>
      </c>
      <c r="H135" s="41" t="s">
        <v>285</v>
      </c>
      <c r="I135" s="41">
        <v>54</v>
      </c>
      <c r="J135" s="71">
        <v>1248642.42</v>
      </c>
      <c r="K135" s="71">
        <v>1248642.42</v>
      </c>
      <c r="L135" s="72">
        <v>43728</v>
      </c>
      <c r="M135" s="69" t="s">
        <v>149</v>
      </c>
    </row>
    <row r="136" spans="1:13" x14ac:dyDescent="0.25">
      <c r="A136" s="41">
        <v>2019</v>
      </c>
      <c r="B136" s="41" t="s">
        <v>685</v>
      </c>
      <c r="C136" s="41" t="s">
        <v>156</v>
      </c>
      <c r="D136" s="43">
        <v>43660</v>
      </c>
      <c r="E136" s="43">
        <v>43699</v>
      </c>
      <c r="F136" s="41" t="s">
        <v>1375</v>
      </c>
      <c r="G136" s="77" t="s">
        <v>541</v>
      </c>
      <c r="H136" s="41" t="s">
        <v>284</v>
      </c>
      <c r="I136" s="41">
        <v>71</v>
      </c>
      <c r="J136" s="71">
        <v>220611.24</v>
      </c>
      <c r="K136" s="71">
        <v>220611.24</v>
      </c>
      <c r="L136" s="72">
        <v>43719</v>
      </c>
      <c r="M136" s="69" t="s">
        <v>149</v>
      </c>
    </row>
    <row r="137" spans="1:13" x14ac:dyDescent="0.25">
      <c r="A137" s="41">
        <v>2019</v>
      </c>
      <c r="B137" s="41" t="s">
        <v>686</v>
      </c>
      <c r="C137" s="41" t="s">
        <v>156</v>
      </c>
      <c r="D137" s="43">
        <v>43616</v>
      </c>
      <c r="E137" s="43">
        <v>43703</v>
      </c>
      <c r="F137" s="41" t="s">
        <v>1375</v>
      </c>
      <c r="G137" s="77" t="s">
        <v>539</v>
      </c>
      <c r="H137" s="41" t="s">
        <v>284</v>
      </c>
      <c r="I137" s="41">
        <v>43</v>
      </c>
      <c r="J137" s="71">
        <v>1217046.01</v>
      </c>
      <c r="K137" s="71">
        <v>1217046.01</v>
      </c>
      <c r="L137" s="72">
        <v>43738</v>
      </c>
      <c r="M137" s="69" t="s">
        <v>149</v>
      </c>
    </row>
    <row r="138" spans="1:13" x14ac:dyDescent="0.25">
      <c r="A138" s="41">
        <v>2019</v>
      </c>
      <c r="B138" s="41" t="s">
        <v>687</v>
      </c>
      <c r="C138" s="41" t="s">
        <v>156</v>
      </c>
      <c r="D138" s="43">
        <v>43634</v>
      </c>
      <c r="E138" s="43">
        <v>43700</v>
      </c>
      <c r="F138" s="41" t="s">
        <v>1375</v>
      </c>
      <c r="G138" s="77" t="s">
        <v>533</v>
      </c>
      <c r="H138" s="41" t="s">
        <v>285</v>
      </c>
      <c r="I138" s="41">
        <v>59</v>
      </c>
      <c r="J138" s="71">
        <v>32542.1</v>
      </c>
      <c r="K138" s="71">
        <v>32542.1</v>
      </c>
      <c r="L138" s="72">
        <v>43790</v>
      </c>
      <c r="M138" s="69" t="s">
        <v>149</v>
      </c>
    </row>
    <row r="139" spans="1:13" x14ac:dyDescent="0.25">
      <c r="A139" s="41">
        <v>2019</v>
      </c>
      <c r="B139" s="41" t="s">
        <v>688</v>
      </c>
      <c r="C139" s="41" t="s">
        <v>156</v>
      </c>
      <c r="D139" s="43">
        <v>43648</v>
      </c>
      <c r="E139" s="43">
        <v>43706</v>
      </c>
      <c r="F139" s="41" t="s">
        <v>1375</v>
      </c>
      <c r="G139" s="77" t="s">
        <v>537</v>
      </c>
      <c r="H139" s="41" t="s">
        <v>284</v>
      </c>
      <c r="I139" s="41">
        <v>46</v>
      </c>
      <c r="J139" s="71">
        <v>595191.61</v>
      </c>
      <c r="K139" s="71">
        <v>595191.61</v>
      </c>
      <c r="L139" s="72">
        <v>43763</v>
      </c>
      <c r="M139" s="69" t="s">
        <v>149</v>
      </c>
    </row>
    <row r="140" spans="1:13" x14ac:dyDescent="0.25">
      <c r="A140" s="41">
        <v>2019</v>
      </c>
      <c r="B140" s="41" t="s">
        <v>689</v>
      </c>
      <c r="C140" s="41" t="s">
        <v>156</v>
      </c>
      <c r="D140" s="43">
        <v>43692</v>
      </c>
      <c r="E140" s="43">
        <v>43713</v>
      </c>
      <c r="F140" s="41" t="s">
        <v>1375</v>
      </c>
      <c r="G140" s="77" t="s">
        <v>547</v>
      </c>
      <c r="H140" s="41" t="s">
        <v>284</v>
      </c>
      <c r="I140" s="41">
        <v>54</v>
      </c>
      <c r="J140" s="71">
        <v>98761.42</v>
      </c>
      <c r="K140" s="71">
        <v>98761.42</v>
      </c>
      <c r="L140" s="72">
        <v>43798</v>
      </c>
      <c r="M140" s="69" t="s">
        <v>149</v>
      </c>
    </row>
    <row r="141" spans="1:13" x14ac:dyDescent="0.25">
      <c r="A141" s="41">
        <v>2019</v>
      </c>
      <c r="B141" s="41" t="s">
        <v>690</v>
      </c>
      <c r="C141" s="41" t="s">
        <v>156</v>
      </c>
      <c r="D141" s="43">
        <v>43661</v>
      </c>
      <c r="E141" s="43">
        <v>43720</v>
      </c>
      <c r="F141" s="41" t="s">
        <v>1375</v>
      </c>
      <c r="G141" s="77" t="s">
        <v>533</v>
      </c>
      <c r="H141" s="41" t="s">
        <v>285</v>
      </c>
      <c r="I141" s="41">
        <v>55</v>
      </c>
      <c r="J141" s="71">
        <v>194095.52</v>
      </c>
      <c r="K141" s="71">
        <v>194095.52</v>
      </c>
      <c r="L141" s="72">
        <v>43739</v>
      </c>
      <c r="M141" s="69" t="s">
        <v>149</v>
      </c>
    </row>
    <row r="142" spans="1:13" x14ac:dyDescent="0.25">
      <c r="A142" s="41">
        <v>2019</v>
      </c>
      <c r="B142" s="41" t="s">
        <v>691</v>
      </c>
      <c r="C142" s="41" t="s">
        <v>156</v>
      </c>
      <c r="D142" s="43">
        <v>43550</v>
      </c>
      <c r="E142" s="43">
        <v>43721</v>
      </c>
      <c r="F142" s="41" t="s">
        <v>1375</v>
      </c>
      <c r="G142" s="77" t="s">
        <v>538</v>
      </c>
      <c r="H142" s="41" t="s">
        <v>284</v>
      </c>
      <c r="I142" s="41">
        <v>69</v>
      </c>
      <c r="J142" s="71">
        <v>315487.15000000002</v>
      </c>
      <c r="K142" s="71">
        <v>315487.15000000002</v>
      </c>
      <c r="L142" s="72">
        <v>43739</v>
      </c>
      <c r="M142" s="69" t="s">
        <v>149</v>
      </c>
    </row>
    <row r="143" spans="1:13" x14ac:dyDescent="0.25">
      <c r="A143" s="41">
        <v>2019</v>
      </c>
      <c r="B143" s="41" t="s">
        <v>692</v>
      </c>
      <c r="C143" s="41" t="s">
        <v>156</v>
      </c>
      <c r="D143" s="43">
        <v>43622</v>
      </c>
      <c r="E143" s="43">
        <v>43728</v>
      </c>
      <c r="F143" s="41" t="s">
        <v>1375</v>
      </c>
      <c r="G143" s="77" t="s">
        <v>537</v>
      </c>
      <c r="H143" s="41" t="s">
        <v>284</v>
      </c>
      <c r="I143" s="41">
        <v>58</v>
      </c>
      <c r="J143" s="71">
        <v>590853.22</v>
      </c>
      <c r="K143" s="71">
        <v>590853.22</v>
      </c>
      <c r="L143" s="72">
        <v>43760</v>
      </c>
      <c r="M143" s="69" t="s">
        <v>149</v>
      </c>
    </row>
    <row r="144" spans="1:13" x14ac:dyDescent="0.25">
      <c r="A144" s="41">
        <v>2019</v>
      </c>
      <c r="B144" s="41" t="s">
        <v>693</v>
      </c>
      <c r="C144" s="41" t="s">
        <v>156</v>
      </c>
      <c r="D144" s="43">
        <v>43547</v>
      </c>
      <c r="E144" s="43">
        <v>43733</v>
      </c>
      <c r="F144" s="41" t="s">
        <v>1375</v>
      </c>
      <c r="G144" s="77" t="s">
        <v>539</v>
      </c>
      <c r="H144" s="41" t="s">
        <v>284</v>
      </c>
      <c r="I144" s="41">
        <v>42</v>
      </c>
      <c r="J144" s="71">
        <v>964902.51</v>
      </c>
      <c r="K144" s="71">
        <v>964902.51</v>
      </c>
      <c r="L144" s="72">
        <v>43843</v>
      </c>
      <c r="M144" s="69" t="s">
        <v>149</v>
      </c>
    </row>
    <row r="145" spans="1:13" x14ac:dyDescent="0.25">
      <c r="A145" s="41">
        <v>2019</v>
      </c>
      <c r="B145" s="41" t="s">
        <v>694</v>
      </c>
      <c r="C145" s="41" t="s">
        <v>156</v>
      </c>
      <c r="D145" s="43">
        <v>43631</v>
      </c>
      <c r="E145" s="43">
        <v>43733</v>
      </c>
      <c r="F145" s="41" t="s">
        <v>1375</v>
      </c>
      <c r="G145" s="77" t="s">
        <v>537</v>
      </c>
      <c r="H145" s="41" t="s">
        <v>284</v>
      </c>
      <c r="I145" s="41">
        <v>63</v>
      </c>
      <c r="J145" s="71">
        <v>649301.78</v>
      </c>
      <c r="K145" s="71">
        <v>649301.78</v>
      </c>
      <c r="L145" s="72">
        <v>43760</v>
      </c>
      <c r="M145" s="69" t="s">
        <v>149</v>
      </c>
    </row>
    <row r="146" spans="1:13" x14ac:dyDescent="0.25">
      <c r="A146" s="41">
        <v>2019</v>
      </c>
      <c r="B146" s="41" t="s">
        <v>695</v>
      </c>
      <c r="C146" s="41" t="s">
        <v>156</v>
      </c>
      <c r="D146" s="43">
        <v>43654</v>
      </c>
      <c r="E146" s="43">
        <v>43739</v>
      </c>
      <c r="F146" s="41" t="s">
        <v>1375</v>
      </c>
      <c r="G146" s="77" t="s">
        <v>537</v>
      </c>
      <c r="H146" s="41" t="s">
        <v>285</v>
      </c>
      <c r="I146" s="41">
        <v>44</v>
      </c>
      <c r="J146" s="71">
        <v>273112.09000000003</v>
      </c>
      <c r="K146" s="71">
        <v>273112.09000000003</v>
      </c>
      <c r="L146" s="72">
        <v>43837</v>
      </c>
      <c r="M146" s="69" t="s">
        <v>149</v>
      </c>
    </row>
    <row r="147" spans="1:13" x14ac:dyDescent="0.25">
      <c r="A147" s="41">
        <v>2019</v>
      </c>
      <c r="B147" s="41" t="s">
        <v>696</v>
      </c>
      <c r="C147" s="41" t="s">
        <v>156</v>
      </c>
      <c r="D147" s="43">
        <v>43646</v>
      </c>
      <c r="E147" s="43">
        <v>43739</v>
      </c>
      <c r="F147" s="41" t="s">
        <v>1375</v>
      </c>
      <c r="G147" s="77" t="s">
        <v>543</v>
      </c>
      <c r="H147" s="41" t="s">
        <v>284</v>
      </c>
      <c r="I147" s="41">
        <v>73</v>
      </c>
      <c r="J147" s="71">
        <v>219002.69</v>
      </c>
      <c r="K147" s="71">
        <v>219002.69</v>
      </c>
      <c r="L147" s="72">
        <v>43760</v>
      </c>
      <c r="M147" s="69" t="s">
        <v>149</v>
      </c>
    </row>
    <row r="148" spans="1:13" x14ac:dyDescent="0.25">
      <c r="A148" s="41">
        <v>2019</v>
      </c>
      <c r="B148" s="41" t="s">
        <v>697</v>
      </c>
      <c r="C148" s="41" t="s">
        <v>156</v>
      </c>
      <c r="D148" s="43">
        <v>43673</v>
      </c>
      <c r="E148" s="43">
        <v>43746</v>
      </c>
      <c r="F148" s="41" t="s">
        <v>1375</v>
      </c>
      <c r="G148" s="77" t="s">
        <v>533</v>
      </c>
      <c r="H148" s="41" t="s">
        <v>285</v>
      </c>
      <c r="I148" s="41">
        <v>57</v>
      </c>
      <c r="J148" s="71">
        <v>519416.28</v>
      </c>
      <c r="K148" s="71">
        <v>519416.28</v>
      </c>
      <c r="L148" s="72">
        <v>43763</v>
      </c>
      <c r="M148" s="69" t="s">
        <v>149</v>
      </c>
    </row>
    <row r="149" spans="1:13" x14ac:dyDescent="0.25">
      <c r="A149" s="41">
        <v>2019</v>
      </c>
      <c r="B149" s="41" t="s">
        <v>698</v>
      </c>
      <c r="C149" s="41" t="s">
        <v>156</v>
      </c>
      <c r="D149" s="43">
        <v>43703</v>
      </c>
      <c r="E149" s="43">
        <v>43746</v>
      </c>
      <c r="F149" s="41" t="s">
        <v>1375</v>
      </c>
      <c r="G149" s="77" t="s">
        <v>541</v>
      </c>
      <c r="H149" s="41" t="s">
        <v>285</v>
      </c>
      <c r="I149" s="41">
        <v>58</v>
      </c>
      <c r="J149" s="71">
        <v>284546.38</v>
      </c>
      <c r="K149" s="71">
        <v>284546.38</v>
      </c>
      <c r="L149" s="72">
        <v>43763</v>
      </c>
      <c r="M149" s="69" t="s">
        <v>149</v>
      </c>
    </row>
    <row r="150" spans="1:13" x14ac:dyDescent="0.25">
      <c r="A150" s="41">
        <v>2019</v>
      </c>
      <c r="B150" s="41" t="s">
        <v>699</v>
      </c>
      <c r="C150" s="41" t="s">
        <v>156</v>
      </c>
      <c r="D150" s="43">
        <v>43694</v>
      </c>
      <c r="E150" s="43">
        <v>43747</v>
      </c>
      <c r="F150" s="41" t="s">
        <v>1375</v>
      </c>
      <c r="G150" s="77" t="s">
        <v>533</v>
      </c>
      <c r="H150" s="41" t="s">
        <v>285</v>
      </c>
      <c r="I150" s="41">
        <v>55</v>
      </c>
      <c r="J150" s="71">
        <v>361762.09</v>
      </c>
      <c r="K150" s="71">
        <v>361762.09</v>
      </c>
      <c r="L150" s="72">
        <v>43796</v>
      </c>
      <c r="M150" s="69" t="s">
        <v>149</v>
      </c>
    </row>
    <row r="151" spans="1:13" x14ac:dyDescent="0.25">
      <c r="A151" s="41">
        <v>2019</v>
      </c>
      <c r="B151" s="41" t="s">
        <v>700</v>
      </c>
      <c r="C151" s="41" t="s">
        <v>156</v>
      </c>
      <c r="D151" s="43">
        <v>43548</v>
      </c>
      <c r="E151" s="43">
        <v>43748</v>
      </c>
      <c r="F151" s="41" t="s">
        <v>1375</v>
      </c>
      <c r="G151" s="77" t="s">
        <v>537</v>
      </c>
      <c r="H151" s="41" t="s">
        <v>284</v>
      </c>
      <c r="I151" s="41">
        <v>62</v>
      </c>
      <c r="J151" s="71">
        <v>559497.68999999994</v>
      </c>
      <c r="K151" s="71">
        <v>559497.68999999994</v>
      </c>
      <c r="L151" s="72">
        <v>43774</v>
      </c>
      <c r="M151" s="69" t="s">
        <v>149</v>
      </c>
    </row>
    <row r="152" spans="1:13" x14ac:dyDescent="0.25">
      <c r="A152" s="41">
        <v>2019</v>
      </c>
      <c r="B152" s="41" t="s">
        <v>701</v>
      </c>
      <c r="C152" s="41" t="s">
        <v>156</v>
      </c>
      <c r="D152" s="43">
        <v>43607</v>
      </c>
      <c r="E152" s="43">
        <v>43752</v>
      </c>
      <c r="F152" s="41" t="s">
        <v>1375</v>
      </c>
      <c r="G152" s="77" t="s">
        <v>540</v>
      </c>
      <c r="H152" s="41" t="s">
        <v>285</v>
      </c>
      <c r="I152" s="41">
        <v>53</v>
      </c>
      <c r="J152" s="71">
        <v>557819.18999999994</v>
      </c>
      <c r="K152" s="71">
        <v>557819.18999999994</v>
      </c>
      <c r="L152" s="72">
        <v>43774</v>
      </c>
      <c r="M152" s="69" t="s">
        <v>149</v>
      </c>
    </row>
    <row r="153" spans="1:13" x14ac:dyDescent="0.25">
      <c r="A153" s="41">
        <v>2019</v>
      </c>
      <c r="B153" s="41" t="s">
        <v>702</v>
      </c>
      <c r="C153" s="41" t="s">
        <v>156</v>
      </c>
      <c r="D153" s="43">
        <v>43498</v>
      </c>
      <c r="E153" s="43">
        <v>43752</v>
      </c>
      <c r="F153" s="41" t="s">
        <v>1375</v>
      </c>
      <c r="G153" s="77" t="s">
        <v>541</v>
      </c>
      <c r="H153" s="41" t="s">
        <v>284</v>
      </c>
      <c r="I153" s="41">
        <v>54</v>
      </c>
      <c r="J153" s="71">
        <v>686836.89</v>
      </c>
      <c r="K153" s="71">
        <v>686836.89</v>
      </c>
      <c r="L153" s="72">
        <v>43773</v>
      </c>
      <c r="M153" s="69" t="s">
        <v>149</v>
      </c>
    </row>
    <row r="154" spans="1:13" x14ac:dyDescent="0.25">
      <c r="A154" s="41">
        <v>2019</v>
      </c>
      <c r="B154" s="41" t="s">
        <v>703</v>
      </c>
      <c r="C154" s="41" t="s">
        <v>156</v>
      </c>
      <c r="D154" s="43">
        <v>43639</v>
      </c>
      <c r="E154" s="43">
        <v>43752</v>
      </c>
      <c r="F154" s="41" t="s">
        <v>1375</v>
      </c>
      <c r="G154" s="77" t="s">
        <v>541</v>
      </c>
      <c r="H154" s="41" t="s">
        <v>284</v>
      </c>
      <c r="I154" s="41">
        <v>62</v>
      </c>
      <c r="J154" s="71">
        <v>502526.18</v>
      </c>
      <c r="K154" s="71">
        <v>502526.18</v>
      </c>
      <c r="L154" s="72">
        <v>43773</v>
      </c>
      <c r="M154" s="69" t="s">
        <v>149</v>
      </c>
    </row>
    <row r="155" spans="1:13" x14ac:dyDescent="0.25">
      <c r="A155" s="41">
        <v>2019</v>
      </c>
      <c r="B155" s="41" t="s">
        <v>704</v>
      </c>
      <c r="C155" s="41" t="s">
        <v>156</v>
      </c>
      <c r="D155" s="43">
        <v>43675</v>
      </c>
      <c r="E155" s="43">
        <v>43759</v>
      </c>
      <c r="F155" s="41" t="s">
        <v>1375</v>
      </c>
      <c r="G155" s="77" t="s">
        <v>533</v>
      </c>
      <c r="H155" s="41" t="s">
        <v>285</v>
      </c>
      <c r="I155" s="41">
        <v>66</v>
      </c>
      <c r="J155" s="71">
        <v>26654.09</v>
      </c>
      <c r="K155" s="71">
        <v>26654.09</v>
      </c>
      <c r="L155" s="72">
        <v>43773</v>
      </c>
      <c r="M155" s="69" t="s">
        <v>149</v>
      </c>
    </row>
    <row r="156" spans="1:13" x14ac:dyDescent="0.25">
      <c r="A156" s="41">
        <v>2019</v>
      </c>
      <c r="B156" s="41" t="s">
        <v>705</v>
      </c>
      <c r="C156" s="41" t="s">
        <v>156</v>
      </c>
      <c r="D156" s="43">
        <v>43508</v>
      </c>
      <c r="E156" s="43">
        <v>43767</v>
      </c>
      <c r="F156" s="41" t="s">
        <v>1375</v>
      </c>
      <c r="G156" s="77" t="s">
        <v>537</v>
      </c>
      <c r="H156" s="41" t="s">
        <v>285</v>
      </c>
      <c r="I156" s="41">
        <v>33</v>
      </c>
      <c r="J156" s="71">
        <v>749865.76</v>
      </c>
      <c r="K156" s="71">
        <v>749865.76</v>
      </c>
      <c r="L156" s="72">
        <v>43777</v>
      </c>
      <c r="M156" s="69" t="s">
        <v>149</v>
      </c>
    </row>
    <row r="157" spans="1:13" x14ac:dyDescent="0.25">
      <c r="A157" s="41">
        <v>2019</v>
      </c>
      <c r="B157" s="41" t="s">
        <v>706</v>
      </c>
      <c r="C157" s="41" t="s">
        <v>156</v>
      </c>
      <c r="D157" s="43">
        <v>43739</v>
      </c>
      <c r="E157" s="43">
        <v>43770</v>
      </c>
      <c r="F157" s="41" t="s">
        <v>1375</v>
      </c>
      <c r="G157" s="77" t="s">
        <v>541</v>
      </c>
      <c r="H157" s="41" t="s">
        <v>284</v>
      </c>
      <c r="I157" s="41">
        <v>45</v>
      </c>
      <c r="J157" s="71">
        <v>388351.35</v>
      </c>
      <c r="K157" s="71">
        <v>388351.35</v>
      </c>
      <c r="L157" s="72">
        <v>43796</v>
      </c>
      <c r="M157" s="69" t="s">
        <v>149</v>
      </c>
    </row>
    <row r="158" spans="1:13" x14ac:dyDescent="0.25">
      <c r="A158" s="41">
        <v>2019</v>
      </c>
      <c r="B158" s="41" t="s">
        <v>707</v>
      </c>
      <c r="C158" s="41" t="s">
        <v>156</v>
      </c>
      <c r="D158" s="43">
        <v>43611</v>
      </c>
      <c r="E158" s="43">
        <v>43773</v>
      </c>
      <c r="F158" s="41" t="s">
        <v>1375</v>
      </c>
      <c r="G158" s="77" t="s">
        <v>534</v>
      </c>
      <c r="H158" s="41" t="s">
        <v>285</v>
      </c>
      <c r="I158" s="41">
        <v>59</v>
      </c>
      <c r="J158" s="71">
        <v>98415.61</v>
      </c>
      <c r="K158" s="71">
        <v>98415.61</v>
      </c>
      <c r="L158" s="72">
        <v>43783</v>
      </c>
      <c r="M158" s="69" t="s">
        <v>149</v>
      </c>
    </row>
    <row r="159" spans="1:13" x14ac:dyDescent="0.25">
      <c r="A159" s="41">
        <v>2019</v>
      </c>
      <c r="B159" s="41" t="s">
        <v>708</v>
      </c>
      <c r="C159" s="41" t="s">
        <v>156</v>
      </c>
      <c r="D159" s="43">
        <v>43709</v>
      </c>
      <c r="E159" s="43">
        <v>43777</v>
      </c>
      <c r="F159" s="41" t="s">
        <v>151</v>
      </c>
      <c r="G159" s="77" t="s">
        <v>151</v>
      </c>
      <c r="H159" s="41" t="s">
        <v>285</v>
      </c>
      <c r="I159" s="41">
        <v>50</v>
      </c>
      <c r="J159" s="71">
        <v>617036.07999999996</v>
      </c>
      <c r="K159" s="71"/>
      <c r="L159" s="72"/>
      <c r="M159" s="69" t="s">
        <v>153</v>
      </c>
    </row>
    <row r="160" spans="1:13" x14ac:dyDescent="0.25">
      <c r="A160" s="41">
        <v>2019</v>
      </c>
      <c r="B160" s="41" t="s">
        <v>709</v>
      </c>
      <c r="C160" s="41" t="s">
        <v>156</v>
      </c>
      <c r="D160" s="43">
        <v>43605</v>
      </c>
      <c r="E160" s="43">
        <v>43777</v>
      </c>
      <c r="F160" s="41" t="s">
        <v>1375</v>
      </c>
      <c r="G160" s="77" t="s">
        <v>541</v>
      </c>
      <c r="H160" s="41" t="s">
        <v>285</v>
      </c>
      <c r="I160" s="41">
        <v>62</v>
      </c>
      <c r="J160" s="71">
        <v>17601.8</v>
      </c>
      <c r="K160" s="71">
        <v>17601.8</v>
      </c>
      <c r="L160" s="72">
        <v>43790</v>
      </c>
      <c r="M160" s="69" t="s">
        <v>149</v>
      </c>
    </row>
    <row r="161" spans="1:13" x14ac:dyDescent="0.25">
      <c r="A161" s="41">
        <v>2019</v>
      </c>
      <c r="B161" s="41" t="s">
        <v>710</v>
      </c>
      <c r="C161" s="41" t="s">
        <v>156</v>
      </c>
      <c r="D161" s="43">
        <v>43736</v>
      </c>
      <c r="E161" s="43">
        <v>43784</v>
      </c>
      <c r="F161" s="41" t="s">
        <v>1375</v>
      </c>
      <c r="G161" s="77" t="s">
        <v>543</v>
      </c>
      <c r="H161" s="41" t="s">
        <v>284</v>
      </c>
      <c r="I161" s="41">
        <v>65</v>
      </c>
      <c r="J161" s="71">
        <v>199354.69</v>
      </c>
      <c r="K161" s="71">
        <v>199354.69</v>
      </c>
      <c r="L161" s="72">
        <v>43796</v>
      </c>
      <c r="M161" s="69" t="s">
        <v>149</v>
      </c>
    </row>
    <row r="162" spans="1:13" x14ac:dyDescent="0.25">
      <c r="A162" s="41">
        <v>2019</v>
      </c>
      <c r="B162" s="41" t="s">
        <v>711</v>
      </c>
      <c r="C162" s="41" t="s">
        <v>156</v>
      </c>
      <c r="D162" s="43">
        <v>43640</v>
      </c>
      <c r="E162" s="43">
        <v>43788</v>
      </c>
      <c r="F162" s="41" t="s">
        <v>1375</v>
      </c>
      <c r="G162" s="77" t="s">
        <v>541</v>
      </c>
      <c r="H162" s="41" t="s">
        <v>284</v>
      </c>
      <c r="I162" s="41">
        <v>38</v>
      </c>
      <c r="J162" s="71">
        <v>663158.09</v>
      </c>
      <c r="K162" s="71">
        <v>663158.09</v>
      </c>
      <c r="L162" s="72">
        <v>43797</v>
      </c>
      <c r="M162" s="69" t="s">
        <v>149</v>
      </c>
    </row>
    <row r="163" spans="1:13" x14ac:dyDescent="0.25">
      <c r="A163" s="41">
        <v>2019</v>
      </c>
      <c r="B163" s="41" t="s">
        <v>712</v>
      </c>
      <c r="C163" s="41" t="s">
        <v>156</v>
      </c>
      <c r="D163" s="43">
        <v>43755</v>
      </c>
      <c r="E163" s="43">
        <v>43804</v>
      </c>
      <c r="F163" s="41" t="s">
        <v>1375</v>
      </c>
      <c r="G163" s="77" t="s">
        <v>533</v>
      </c>
      <c r="H163" s="41" t="s">
        <v>284</v>
      </c>
      <c r="I163" s="41">
        <v>67</v>
      </c>
      <c r="J163" s="71">
        <v>918410.23</v>
      </c>
      <c r="K163" s="71">
        <v>918410.23</v>
      </c>
      <c r="L163" s="72">
        <v>43844</v>
      </c>
      <c r="M163" s="69" t="s">
        <v>149</v>
      </c>
    </row>
    <row r="164" spans="1:13" x14ac:dyDescent="0.25">
      <c r="A164" s="41">
        <v>2019</v>
      </c>
      <c r="B164" s="41" t="s">
        <v>713</v>
      </c>
      <c r="C164" s="41" t="s">
        <v>156</v>
      </c>
      <c r="D164" s="43">
        <v>43757</v>
      </c>
      <c r="E164" s="43">
        <v>43816</v>
      </c>
      <c r="F164" s="41" t="s">
        <v>1375</v>
      </c>
      <c r="G164" s="77" t="s">
        <v>537</v>
      </c>
      <c r="H164" s="41" t="s">
        <v>284</v>
      </c>
      <c r="I164" s="41">
        <v>64</v>
      </c>
      <c r="J164" s="71">
        <v>100286.1</v>
      </c>
      <c r="K164" s="71">
        <v>100286.19</v>
      </c>
      <c r="L164" s="72">
        <v>43837</v>
      </c>
      <c r="M164" s="69" t="s">
        <v>149</v>
      </c>
    </row>
    <row r="165" spans="1:13" x14ac:dyDescent="0.25">
      <c r="A165" s="41">
        <v>2019</v>
      </c>
      <c r="B165" s="41" t="s">
        <v>714</v>
      </c>
      <c r="C165" s="41" t="s">
        <v>156</v>
      </c>
      <c r="D165" s="43">
        <v>43680</v>
      </c>
      <c r="E165" s="43">
        <v>43796</v>
      </c>
      <c r="F165" s="41" t="s">
        <v>1375</v>
      </c>
      <c r="G165" s="77" t="s">
        <v>538</v>
      </c>
      <c r="H165" s="41" t="s">
        <v>284</v>
      </c>
      <c r="I165" s="41">
        <v>51</v>
      </c>
      <c r="J165" s="71">
        <v>338669.46</v>
      </c>
      <c r="K165" s="71">
        <v>338669.46</v>
      </c>
      <c r="L165" s="72">
        <v>43817</v>
      </c>
      <c r="M165" s="69" t="s">
        <v>149</v>
      </c>
    </row>
    <row r="166" spans="1:13" x14ac:dyDescent="0.25">
      <c r="A166" s="41">
        <v>2019</v>
      </c>
      <c r="B166" s="41" t="s">
        <v>715</v>
      </c>
      <c r="C166" s="41" t="s">
        <v>156</v>
      </c>
      <c r="D166" s="43">
        <v>43675</v>
      </c>
      <c r="E166" s="43">
        <v>43797</v>
      </c>
      <c r="F166" s="41" t="s">
        <v>1375</v>
      </c>
      <c r="G166" s="77" t="s">
        <v>541</v>
      </c>
      <c r="H166" s="41" t="s">
        <v>285</v>
      </c>
      <c r="I166" s="41">
        <v>67</v>
      </c>
      <c r="J166" s="71">
        <v>213212.75</v>
      </c>
      <c r="K166" s="71">
        <v>213212.75</v>
      </c>
      <c r="L166" s="72">
        <v>43812</v>
      </c>
      <c r="M166" s="69" t="s">
        <v>149</v>
      </c>
    </row>
    <row r="167" spans="1:13" x14ac:dyDescent="0.25">
      <c r="A167" s="41">
        <v>2019</v>
      </c>
      <c r="B167" s="41" t="s">
        <v>716</v>
      </c>
      <c r="C167" s="41" t="s">
        <v>156</v>
      </c>
      <c r="D167" s="43">
        <v>43719</v>
      </c>
      <c r="E167" s="43">
        <v>43798</v>
      </c>
      <c r="F167" s="41" t="s">
        <v>1375</v>
      </c>
      <c r="G167" s="77" t="s">
        <v>537</v>
      </c>
      <c r="H167" s="41" t="s">
        <v>284</v>
      </c>
      <c r="I167" s="41">
        <v>72</v>
      </c>
      <c r="J167" s="71">
        <v>215466.74</v>
      </c>
      <c r="K167" s="71">
        <v>215466.74</v>
      </c>
      <c r="L167" s="72">
        <v>43817</v>
      </c>
      <c r="M167" s="69" t="s">
        <v>149</v>
      </c>
    </row>
    <row r="168" spans="1:13" x14ac:dyDescent="0.25">
      <c r="A168" s="41">
        <v>2019</v>
      </c>
      <c r="B168" s="41" t="s">
        <v>717</v>
      </c>
      <c r="C168" s="41" t="s">
        <v>156</v>
      </c>
      <c r="D168" s="43">
        <v>43733</v>
      </c>
      <c r="E168" s="43">
        <v>43798</v>
      </c>
      <c r="F168" s="41" t="s">
        <v>1375</v>
      </c>
      <c r="G168" s="77" t="s">
        <v>541</v>
      </c>
      <c r="H168" s="41" t="s">
        <v>284</v>
      </c>
      <c r="I168" s="41">
        <v>63</v>
      </c>
      <c r="J168" s="71">
        <v>138371.01</v>
      </c>
      <c r="K168" s="71">
        <v>138371.01</v>
      </c>
      <c r="L168" s="72">
        <v>43817</v>
      </c>
      <c r="M168" s="69" t="s">
        <v>149</v>
      </c>
    </row>
    <row r="169" spans="1:13" x14ac:dyDescent="0.25">
      <c r="A169" s="41">
        <v>2019</v>
      </c>
      <c r="B169" s="41" t="s">
        <v>718</v>
      </c>
      <c r="C169" s="41" t="s">
        <v>156</v>
      </c>
      <c r="D169" s="43">
        <v>43752</v>
      </c>
      <c r="E169" s="43">
        <v>43797</v>
      </c>
      <c r="F169" s="41" t="s">
        <v>1375</v>
      </c>
      <c r="G169" s="77" t="s">
        <v>549</v>
      </c>
      <c r="H169" s="41" t="s">
        <v>284</v>
      </c>
      <c r="I169" s="41">
        <v>63</v>
      </c>
      <c r="J169" s="71">
        <v>330267.99</v>
      </c>
      <c r="K169" s="71">
        <v>330267.99</v>
      </c>
      <c r="L169" s="72">
        <v>43817</v>
      </c>
      <c r="M169" s="69" t="s">
        <v>149</v>
      </c>
    </row>
    <row r="170" spans="1:13" x14ac:dyDescent="0.25">
      <c r="A170" s="41">
        <v>2019</v>
      </c>
      <c r="B170" s="41" t="s">
        <v>719</v>
      </c>
      <c r="C170" s="41" t="s">
        <v>156</v>
      </c>
      <c r="D170" s="43">
        <v>43771</v>
      </c>
      <c r="E170" s="43">
        <v>43802</v>
      </c>
      <c r="F170" s="41" t="s">
        <v>1375</v>
      </c>
      <c r="G170" s="77" t="s">
        <v>533</v>
      </c>
      <c r="H170" s="41" t="s">
        <v>285</v>
      </c>
      <c r="I170" s="41">
        <v>63</v>
      </c>
      <c r="J170" s="71">
        <v>373312.86</v>
      </c>
      <c r="K170" s="71">
        <v>373312.86</v>
      </c>
      <c r="L170" s="72">
        <v>43949</v>
      </c>
      <c r="M170" s="69" t="s">
        <v>149</v>
      </c>
    </row>
    <row r="171" spans="1:13" x14ac:dyDescent="0.25">
      <c r="A171" s="41">
        <v>2019</v>
      </c>
      <c r="B171" s="41" t="s">
        <v>720</v>
      </c>
      <c r="C171" s="41" t="s">
        <v>156</v>
      </c>
      <c r="D171" s="43">
        <v>43609</v>
      </c>
      <c r="E171" s="43">
        <v>43801</v>
      </c>
      <c r="F171" s="41" t="s">
        <v>1375</v>
      </c>
      <c r="G171" s="77" t="s">
        <v>538</v>
      </c>
      <c r="H171" s="41" t="s">
        <v>284</v>
      </c>
      <c r="I171" s="41">
        <v>60</v>
      </c>
      <c r="J171" s="71">
        <v>331065.15999999997</v>
      </c>
      <c r="K171" s="71">
        <v>331065.15999999997</v>
      </c>
      <c r="L171" s="72">
        <v>43812</v>
      </c>
      <c r="M171" s="69" t="s">
        <v>149</v>
      </c>
    </row>
    <row r="172" spans="1:13" x14ac:dyDescent="0.25">
      <c r="A172" s="41">
        <v>2019</v>
      </c>
      <c r="B172" s="41" t="s">
        <v>721</v>
      </c>
      <c r="C172" s="41" t="s">
        <v>156</v>
      </c>
      <c r="D172" s="43">
        <v>43580</v>
      </c>
      <c r="E172" s="43">
        <v>43803</v>
      </c>
      <c r="F172" s="41" t="s">
        <v>1375</v>
      </c>
      <c r="G172" s="77" t="s">
        <v>538</v>
      </c>
      <c r="H172" s="41" t="s">
        <v>284</v>
      </c>
      <c r="I172" s="41">
        <v>64</v>
      </c>
      <c r="J172" s="71">
        <v>381868.56</v>
      </c>
      <c r="K172" s="71">
        <v>381868.56</v>
      </c>
      <c r="L172" s="72">
        <v>43837</v>
      </c>
      <c r="M172" s="69" t="s">
        <v>149</v>
      </c>
    </row>
    <row r="173" spans="1:13" x14ac:dyDescent="0.25">
      <c r="A173" s="41">
        <v>2019</v>
      </c>
      <c r="B173" s="41" t="s">
        <v>722</v>
      </c>
      <c r="C173" s="41" t="s">
        <v>156</v>
      </c>
      <c r="D173" s="43">
        <v>43738</v>
      </c>
      <c r="E173" s="43">
        <v>43803</v>
      </c>
      <c r="F173" s="41" t="s">
        <v>1375</v>
      </c>
      <c r="G173" s="77" t="s">
        <v>533</v>
      </c>
      <c r="H173" s="41" t="s">
        <v>285</v>
      </c>
      <c r="I173" s="41">
        <v>51</v>
      </c>
      <c r="J173" s="71">
        <v>273371.78999999998</v>
      </c>
      <c r="K173" s="71">
        <v>273371.78999999998</v>
      </c>
      <c r="L173" s="72">
        <v>43837</v>
      </c>
      <c r="M173" s="69" t="s">
        <v>149</v>
      </c>
    </row>
    <row r="174" spans="1:13" x14ac:dyDescent="0.25">
      <c r="A174" s="41">
        <v>2019</v>
      </c>
      <c r="B174" s="41" t="s">
        <v>723</v>
      </c>
      <c r="C174" s="41" t="s">
        <v>156</v>
      </c>
      <c r="D174" s="43">
        <v>43507</v>
      </c>
      <c r="E174" s="43">
        <v>43892</v>
      </c>
      <c r="F174" s="41" t="s">
        <v>1375</v>
      </c>
      <c r="G174" s="77" t="s">
        <v>537</v>
      </c>
      <c r="H174" s="41" t="s">
        <v>285</v>
      </c>
      <c r="I174" s="41">
        <v>59</v>
      </c>
      <c r="J174" s="71">
        <v>269751.98</v>
      </c>
      <c r="K174" s="71">
        <v>269751.98</v>
      </c>
      <c r="L174" s="72">
        <v>43942</v>
      </c>
      <c r="M174" s="69" t="s">
        <v>149</v>
      </c>
    </row>
    <row r="175" spans="1:13" x14ac:dyDescent="0.25">
      <c r="A175" s="41">
        <v>2019</v>
      </c>
      <c r="B175" s="41" t="s">
        <v>724</v>
      </c>
      <c r="C175" s="41" t="s">
        <v>156</v>
      </c>
      <c r="D175" s="43">
        <v>43631</v>
      </c>
      <c r="E175" s="43">
        <v>43892</v>
      </c>
      <c r="F175" s="41" t="s">
        <v>1375</v>
      </c>
      <c r="G175" s="77" t="s">
        <v>533</v>
      </c>
      <c r="H175" s="41" t="s">
        <v>285</v>
      </c>
      <c r="I175" s="41">
        <v>52</v>
      </c>
      <c r="J175" s="71">
        <v>265601.96999999997</v>
      </c>
      <c r="K175" s="71">
        <v>265601.96999999997</v>
      </c>
      <c r="L175" s="72">
        <v>43942</v>
      </c>
      <c r="M175" s="69" t="s">
        <v>149</v>
      </c>
    </row>
    <row r="176" spans="1:13" x14ac:dyDescent="0.25">
      <c r="A176" s="41">
        <v>2019</v>
      </c>
      <c r="B176" s="41" t="s">
        <v>725</v>
      </c>
      <c r="C176" s="41" t="s">
        <v>156</v>
      </c>
      <c r="D176" s="43">
        <v>43579</v>
      </c>
      <c r="E176" s="43">
        <v>43843</v>
      </c>
      <c r="F176" s="41" t="s">
        <v>1375</v>
      </c>
      <c r="G176" s="77" t="s">
        <v>540</v>
      </c>
      <c r="H176" s="41" t="s">
        <v>284</v>
      </c>
      <c r="I176" s="41">
        <v>58</v>
      </c>
      <c r="J176" s="71">
        <v>794358.37</v>
      </c>
      <c r="K176" s="71">
        <v>794358.37</v>
      </c>
      <c r="L176" s="72">
        <v>43882</v>
      </c>
      <c r="M176" s="69" t="s">
        <v>149</v>
      </c>
    </row>
    <row r="177" spans="1:13" x14ac:dyDescent="0.25">
      <c r="A177" s="41">
        <v>2019</v>
      </c>
      <c r="B177" s="41" t="s">
        <v>726</v>
      </c>
      <c r="C177" s="41" t="s">
        <v>156</v>
      </c>
      <c r="D177" s="43">
        <v>43763</v>
      </c>
      <c r="E177" s="43">
        <v>43816</v>
      </c>
      <c r="F177" s="41" t="s">
        <v>1375</v>
      </c>
      <c r="G177" s="77" t="s">
        <v>535</v>
      </c>
      <c r="H177" s="41" t="s">
        <v>284</v>
      </c>
      <c r="I177" s="41">
        <v>60</v>
      </c>
      <c r="J177" s="71">
        <v>1054937.5900000001</v>
      </c>
      <c r="K177" s="71">
        <v>1054937.5900000001</v>
      </c>
      <c r="L177" s="72">
        <v>43838</v>
      </c>
      <c r="M177" s="69" t="s">
        <v>149</v>
      </c>
    </row>
    <row r="178" spans="1:13" x14ac:dyDescent="0.25">
      <c r="A178" s="41">
        <v>2019</v>
      </c>
      <c r="B178" s="41" t="s">
        <v>727</v>
      </c>
      <c r="C178" s="41" t="s">
        <v>156</v>
      </c>
      <c r="D178" s="43">
        <v>43778</v>
      </c>
      <c r="E178" s="43">
        <v>43823</v>
      </c>
      <c r="F178" s="41" t="s">
        <v>1375</v>
      </c>
      <c r="G178" s="77" t="s">
        <v>537</v>
      </c>
      <c r="H178" s="41" t="s">
        <v>284</v>
      </c>
      <c r="I178" s="41">
        <v>76</v>
      </c>
      <c r="J178" s="71">
        <v>497816.08</v>
      </c>
      <c r="K178" s="71">
        <v>497816.08</v>
      </c>
      <c r="L178" s="72">
        <v>43837</v>
      </c>
      <c r="M178" s="69" t="s">
        <v>149</v>
      </c>
    </row>
    <row r="179" spans="1:13" x14ac:dyDescent="0.25">
      <c r="A179" s="41">
        <v>2019</v>
      </c>
      <c r="B179" s="41" t="s">
        <v>728</v>
      </c>
      <c r="C179" s="41" t="s">
        <v>156</v>
      </c>
      <c r="D179" s="43">
        <v>43698</v>
      </c>
      <c r="E179" s="43">
        <v>43816</v>
      </c>
      <c r="F179" s="41" t="s">
        <v>1375</v>
      </c>
      <c r="G179" s="77" t="s">
        <v>537</v>
      </c>
      <c r="H179" s="41" t="s">
        <v>284</v>
      </c>
      <c r="I179" s="41">
        <v>57</v>
      </c>
      <c r="J179" s="71">
        <v>132503.09</v>
      </c>
      <c r="K179" s="71">
        <v>132503.09</v>
      </c>
      <c r="L179" s="72">
        <v>43837</v>
      </c>
      <c r="M179" s="69" t="s">
        <v>149</v>
      </c>
    </row>
    <row r="180" spans="1:13" x14ac:dyDescent="0.25">
      <c r="A180" s="41">
        <v>2019</v>
      </c>
      <c r="B180" s="41" t="s">
        <v>729</v>
      </c>
      <c r="C180" s="41" t="s">
        <v>156</v>
      </c>
      <c r="D180" s="43">
        <v>43714</v>
      </c>
      <c r="E180" s="43">
        <v>43816</v>
      </c>
      <c r="F180" s="41" t="s">
        <v>1375</v>
      </c>
      <c r="G180" s="77" t="s">
        <v>547</v>
      </c>
      <c r="H180" s="41" t="s">
        <v>285</v>
      </c>
      <c r="I180" s="41">
        <v>53</v>
      </c>
      <c r="J180" s="71">
        <v>972677.31</v>
      </c>
      <c r="K180" s="71">
        <v>972677.31</v>
      </c>
      <c r="L180" s="72">
        <v>43837</v>
      </c>
      <c r="M180" s="69" t="s">
        <v>149</v>
      </c>
    </row>
    <row r="181" spans="1:13" x14ac:dyDescent="0.25">
      <c r="A181" s="41">
        <v>2019</v>
      </c>
      <c r="B181" s="41" t="s">
        <v>730</v>
      </c>
      <c r="C181" s="41" t="s">
        <v>156</v>
      </c>
      <c r="D181" s="43">
        <v>43576</v>
      </c>
      <c r="E181" s="43">
        <v>43816</v>
      </c>
      <c r="F181" s="41" t="s">
        <v>1375</v>
      </c>
      <c r="G181" s="77" t="s">
        <v>544</v>
      </c>
      <c r="H181" s="41" t="s">
        <v>285</v>
      </c>
      <c r="I181" s="41">
        <v>50</v>
      </c>
      <c r="J181" s="71">
        <v>824068.28</v>
      </c>
      <c r="K181" s="71">
        <v>824068.28</v>
      </c>
      <c r="L181" s="72">
        <v>43837</v>
      </c>
      <c r="M181" s="69" t="s">
        <v>149</v>
      </c>
    </row>
    <row r="182" spans="1:13" x14ac:dyDescent="0.25">
      <c r="A182" s="41">
        <v>2019</v>
      </c>
      <c r="B182" s="41" t="s">
        <v>731</v>
      </c>
      <c r="C182" s="41" t="s">
        <v>156</v>
      </c>
      <c r="D182" s="43">
        <v>43641</v>
      </c>
      <c r="E182" s="43">
        <v>43826</v>
      </c>
      <c r="F182" s="41" t="s">
        <v>1375</v>
      </c>
      <c r="G182" s="77" t="s">
        <v>533</v>
      </c>
      <c r="H182" s="41" t="s">
        <v>284</v>
      </c>
      <c r="I182" s="41">
        <v>53</v>
      </c>
      <c r="J182" s="71">
        <v>306923.15999999997</v>
      </c>
      <c r="K182" s="71">
        <v>306923.15999999997</v>
      </c>
      <c r="L182" s="72">
        <v>43847</v>
      </c>
      <c r="M182" s="69" t="s">
        <v>149</v>
      </c>
    </row>
    <row r="183" spans="1:13" x14ac:dyDescent="0.25">
      <c r="A183" s="41">
        <v>2019</v>
      </c>
      <c r="B183" s="41" t="s">
        <v>732</v>
      </c>
      <c r="C183" s="41" t="s">
        <v>156</v>
      </c>
      <c r="D183" s="43">
        <v>43729</v>
      </c>
      <c r="E183" s="43">
        <v>43822</v>
      </c>
      <c r="F183" s="41" t="s">
        <v>1375</v>
      </c>
      <c r="G183" s="77" t="s">
        <v>543</v>
      </c>
      <c r="H183" s="41" t="s">
        <v>284</v>
      </c>
      <c r="I183" s="41">
        <v>46</v>
      </c>
      <c r="J183" s="71">
        <v>294877.24</v>
      </c>
      <c r="K183" s="71">
        <v>294877.24</v>
      </c>
      <c r="L183" s="72">
        <v>43837</v>
      </c>
      <c r="M183" s="69" t="s">
        <v>149</v>
      </c>
    </row>
    <row r="184" spans="1:13" x14ac:dyDescent="0.25">
      <c r="A184" s="41">
        <v>2019</v>
      </c>
      <c r="B184" s="41" t="s">
        <v>733</v>
      </c>
      <c r="C184" s="41" t="s">
        <v>156</v>
      </c>
      <c r="D184" s="43">
        <v>43638</v>
      </c>
      <c r="E184" s="43">
        <v>43823</v>
      </c>
      <c r="F184" s="41" t="s">
        <v>1375</v>
      </c>
      <c r="G184" s="77" t="s">
        <v>533</v>
      </c>
      <c r="H184" s="41" t="s">
        <v>284</v>
      </c>
      <c r="I184" s="41">
        <v>51</v>
      </c>
      <c r="J184" s="71">
        <v>601864.1</v>
      </c>
      <c r="K184" s="71">
        <v>601864.1</v>
      </c>
      <c r="L184" s="72">
        <v>43837</v>
      </c>
      <c r="M184" s="69" t="s">
        <v>149</v>
      </c>
    </row>
    <row r="185" spans="1:13" x14ac:dyDescent="0.25">
      <c r="A185" s="41">
        <v>2019</v>
      </c>
      <c r="B185" s="41" t="s">
        <v>734</v>
      </c>
      <c r="C185" s="41" t="s">
        <v>156</v>
      </c>
      <c r="D185" s="43">
        <v>43722</v>
      </c>
      <c r="E185" s="43">
        <v>43836</v>
      </c>
      <c r="F185" s="41" t="s">
        <v>1375</v>
      </c>
      <c r="G185" s="77" t="s">
        <v>537</v>
      </c>
      <c r="H185" s="41" t="s">
        <v>284</v>
      </c>
      <c r="I185" s="41">
        <v>58</v>
      </c>
      <c r="J185" s="71">
        <v>124019.94</v>
      </c>
      <c r="K185" s="71">
        <v>124019.94</v>
      </c>
      <c r="L185" s="72">
        <v>43847</v>
      </c>
      <c r="M185" s="69" t="s">
        <v>149</v>
      </c>
    </row>
    <row r="186" spans="1:13" x14ac:dyDescent="0.25">
      <c r="A186" s="41">
        <v>2019</v>
      </c>
      <c r="B186" s="41" t="s">
        <v>735</v>
      </c>
      <c r="C186" s="41" t="s">
        <v>156</v>
      </c>
      <c r="D186" s="43">
        <v>43641</v>
      </c>
      <c r="E186" s="43">
        <v>43836</v>
      </c>
      <c r="F186" s="41" t="s">
        <v>1375</v>
      </c>
      <c r="G186" s="77" t="s">
        <v>534</v>
      </c>
      <c r="H186" s="41" t="s">
        <v>284</v>
      </c>
      <c r="I186" s="41">
        <v>35</v>
      </c>
      <c r="J186" s="71">
        <v>1184914.18</v>
      </c>
      <c r="K186" s="71">
        <v>1184914.18</v>
      </c>
      <c r="L186" s="72">
        <v>43867</v>
      </c>
      <c r="M186" s="69" t="s">
        <v>149</v>
      </c>
    </row>
    <row r="187" spans="1:13" x14ac:dyDescent="0.25">
      <c r="A187" s="41">
        <v>2019</v>
      </c>
      <c r="B187" s="41" t="s">
        <v>736</v>
      </c>
      <c r="C187" s="41" t="s">
        <v>156</v>
      </c>
      <c r="D187" s="43">
        <v>43756</v>
      </c>
      <c r="E187" s="43">
        <v>43852</v>
      </c>
      <c r="F187" s="41" t="s">
        <v>1375</v>
      </c>
      <c r="G187" s="77" t="s">
        <v>537</v>
      </c>
      <c r="H187" s="41" t="s">
        <v>284</v>
      </c>
      <c r="I187" s="41">
        <v>45</v>
      </c>
      <c r="J187" s="71">
        <v>799738.75</v>
      </c>
      <c r="K187" s="71">
        <v>799738.75</v>
      </c>
      <c r="L187" s="72">
        <v>43882</v>
      </c>
      <c r="M187" s="69" t="s">
        <v>149</v>
      </c>
    </row>
    <row r="188" spans="1:13" x14ac:dyDescent="0.25">
      <c r="A188" s="41">
        <v>2019</v>
      </c>
      <c r="B188" s="41" t="s">
        <v>737</v>
      </c>
      <c r="C188" s="41" t="s">
        <v>156</v>
      </c>
      <c r="D188" s="43">
        <v>43557</v>
      </c>
      <c r="E188" s="43">
        <v>43853</v>
      </c>
      <c r="F188" s="41" t="s">
        <v>1375</v>
      </c>
      <c r="G188" s="77" t="s">
        <v>538</v>
      </c>
      <c r="H188" s="41" t="s">
        <v>284</v>
      </c>
      <c r="I188" s="41">
        <v>73</v>
      </c>
      <c r="J188" s="71">
        <v>93692.56</v>
      </c>
      <c r="K188" s="71">
        <v>93692.56</v>
      </c>
      <c r="L188" s="72">
        <v>43921</v>
      </c>
      <c r="M188" s="69" t="s">
        <v>149</v>
      </c>
    </row>
    <row r="189" spans="1:13" x14ac:dyDescent="0.25">
      <c r="A189" s="41">
        <v>2019</v>
      </c>
      <c r="B189" s="41" t="s">
        <v>738</v>
      </c>
      <c r="C189" s="41" t="s">
        <v>156</v>
      </c>
      <c r="D189" s="43">
        <v>43496</v>
      </c>
      <c r="E189" s="43">
        <v>43861</v>
      </c>
      <c r="F189" s="41" t="s">
        <v>1375</v>
      </c>
      <c r="G189" s="77" t="s">
        <v>537</v>
      </c>
      <c r="H189" s="41" t="s">
        <v>284</v>
      </c>
      <c r="I189" s="41">
        <v>65</v>
      </c>
      <c r="J189" s="71">
        <v>305748.23</v>
      </c>
      <c r="K189" s="71">
        <v>305748.23</v>
      </c>
      <c r="L189" s="72">
        <v>43882</v>
      </c>
      <c r="M189" s="69" t="s">
        <v>149</v>
      </c>
    </row>
    <row r="190" spans="1:13" x14ac:dyDescent="0.25">
      <c r="A190" s="41">
        <v>2019</v>
      </c>
      <c r="B190" s="41" t="s">
        <v>739</v>
      </c>
      <c r="C190" s="41" t="s">
        <v>156</v>
      </c>
      <c r="D190" s="43">
        <v>43694</v>
      </c>
      <c r="E190" s="43">
        <v>43866</v>
      </c>
      <c r="F190" s="41" t="s">
        <v>1375</v>
      </c>
      <c r="G190" s="77" t="s">
        <v>540</v>
      </c>
      <c r="H190" s="41" t="s">
        <v>285</v>
      </c>
      <c r="I190" s="41">
        <v>48</v>
      </c>
      <c r="J190" s="71">
        <v>711425.83</v>
      </c>
      <c r="K190" s="71">
        <v>711425.83</v>
      </c>
      <c r="L190" s="72">
        <v>43882</v>
      </c>
      <c r="M190" s="69" t="s">
        <v>149</v>
      </c>
    </row>
    <row r="191" spans="1:13" x14ac:dyDescent="0.25">
      <c r="A191" s="41">
        <v>2019</v>
      </c>
      <c r="B191" s="41" t="s">
        <v>740</v>
      </c>
      <c r="C191" s="41" t="s">
        <v>156</v>
      </c>
      <c r="D191" s="43">
        <v>43815</v>
      </c>
      <c r="E191" s="43">
        <v>43866</v>
      </c>
      <c r="F191" s="41" t="s">
        <v>1375</v>
      </c>
      <c r="G191" s="77" t="s">
        <v>537</v>
      </c>
      <c r="H191" s="41" t="s">
        <v>284</v>
      </c>
      <c r="I191" s="41">
        <v>73</v>
      </c>
      <c r="J191" s="71">
        <v>339952.9</v>
      </c>
      <c r="K191" s="71">
        <v>339952.9</v>
      </c>
      <c r="L191" s="72">
        <v>43882</v>
      </c>
      <c r="M191" s="69" t="s">
        <v>149</v>
      </c>
    </row>
    <row r="192" spans="1:13" x14ac:dyDescent="0.25">
      <c r="A192" s="41">
        <v>2019</v>
      </c>
      <c r="B192" s="41" t="s">
        <v>741</v>
      </c>
      <c r="C192" s="41" t="s">
        <v>156</v>
      </c>
      <c r="D192" s="43">
        <v>43742</v>
      </c>
      <c r="E192" s="43">
        <v>43873</v>
      </c>
      <c r="F192" s="41" t="s">
        <v>1375</v>
      </c>
      <c r="G192" s="77" t="s">
        <v>538</v>
      </c>
      <c r="H192" s="41" t="s">
        <v>285</v>
      </c>
      <c r="I192" s="41">
        <v>50</v>
      </c>
      <c r="J192" s="71">
        <v>816437.75</v>
      </c>
      <c r="K192" s="71">
        <v>816437.75</v>
      </c>
      <c r="L192" s="72">
        <v>43896</v>
      </c>
      <c r="M192" s="69" t="s">
        <v>149</v>
      </c>
    </row>
    <row r="193" spans="1:13" x14ac:dyDescent="0.25">
      <c r="A193" s="41">
        <v>2019</v>
      </c>
      <c r="B193" s="41" t="s">
        <v>742</v>
      </c>
      <c r="C193" s="41" t="s">
        <v>156</v>
      </c>
      <c r="D193" s="43">
        <v>43796</v>
      </c>
      <c r="E193" s="43">
        <v>43879</v>
      </c>
      <c r="F193" s="41" t="s">
        <v>1375</v>
      </c>
      <c r="G193" s="77" t="s">
        <v>537</v>
      </c>
      <c r="H193" s="41" t="s">
        <v>284</v>
      </c>
      <c r="I193" s="41">
        <v>63</v>
      </c>
      <c r="J193" s="71">
        <v>816896.81</v>
      </c>
      <c r="K193" s="71">
        <v>816896.81</v>
      </c>
      <c r="L193" s="72">
        <v>43896</v>
      </c>
      <c r="M193" s="69" t="s">
        <v>149</v>
      </c>
    </row>
    <row r="194" spans="1:13" x14ac:dyDescent="0.25">
      <c r="A194" s="41">
        <v>2019</v>
      </c>
      <c r="B194" s="41" t="s">
        <v>743</v>
      </c>
      <c r="C194" s="41" t="s">
        <v>156</v>
      </c>
      <c r="D194" s="43">
        <v>43811</v>
      </c>
      <c r="E194" s="43">
        <v>43879</v>
      </c>
      <c r="F194" s="41" t="s">
        <v>1375</v>
      </c>
      <c r="G194" s="77" t="s">
        <v>537</v>
      </c>
      <c r="H194" s="41" t="s">
        <v>285</v>
      </c>
      <c r="I194" s="41">
        <v>57</v>
      </c>
      <c r="J194" s="71">
        <v>312650.17</v>
      </c>
      <c r="K194" s="71">
        <v>312650.17</v>
      </c>
      <c r="L194" s="72">
        <v>43896</v>
      </c>
      <c r="M194" s="69" t="s">
        <v>149</v>
      </c>
    </row>
    <row r="195" spans="1:13" x14ac:dyDescent="0.25">
      <c r="A195" s="41">
        <v>2019</v>
      </c>
      <c r="B195" s="41" t="s">
        <v>744</v>
      </c>
      <c r="C195" s="41" t="s">
        <v>156</v>
      </c>
      <c r="D195" s="43">
        <v>43784</v>
      </c>
      <c r="E195" s="43">
        <v>43881</v>
      </c>
      <c r="F195" s="41" t="s">
        <v>1375</v>
      </c>
      <c r="G195" s="77" t="s">
        <v>533</v>
      </c>
      <c r="H195" s="41" t="s">
        <v>284</v>
      </c>
      <c r="I195" s="41">
        <v>72</v>
      </c>
      <c r="J195" s="71">
        <v>177836.04</v>
      </c>
      <c r="K195" s="71">
        <v>177836.04</v>
      </c>
      <c r="L195" s="72">
        <v>43896</v>
      </c>
      <c r="M195" s="69" t="s">
        <v>149</v>
      </c>
    </row>
    <row r="196" spans="1:13" x14ac:dyDescent="0.25">
      <c r="A196" s="41">
        <v>2019</v>
      </c>
      <c r="B196" s="41" t="s">
        <v>745</v>
      </c>
      <c r="C196" s="41" t="s">
        <v>156</v>
      </c>
      <c r="D196" s="43">
        <v>43703</v>
      </c>
      <c r="E196" s="43">
        <v>43887</v>
      </c>
      <c r="F196" s="41" t="s">
        <v>1375</v>
      </c>
      <c r="G196" s="77" t="s">
        <v>533</v>
      </c>
      <c r="H196" s="41" t="s">
        <v>285</v>
      </c>
      <c r="I196" s="41">
        <v>52</v>
      </c>
      <c r="J196" s="71">
        <v>982557.46</v>
      </c>
      <c r="K196" s="71">
        <v>982557.46</v>
      </c>
      <c r="L196" s="72">
        <v>44012</v>
      </c>
      <c r="M196" s="69" t="s">
        <v>149</v>
      </c>
    </row>
    <row r="197" spans="1:13" x14ac:dyDescent="0.25">
      <c r="A197" s="41">
        <v>2019</v>
      </c>
      <c r="B197" s="41" t="s">
        <v>746</v>
      </c>
      <c r="C197" s="41" t="s">
        <v>156</v>
      </c>
      <c r="D197" s="43">
        <v>43821</v>
      </c>
      <c r="E197" s="43">
        <v>43892</v>
      </c>
      <c r="F197" s="41" t="s">
        <v>1375</v>
      </c>
      <c r="G197" s="77" t="s">
        <v>543</v>
      </c>
      <c r="H197" s="41" t="s">
        <v>285</v>
      </c>
      <c r="I197" s="41">
        <v>69</v>
      </c>
      <c r="J197" s="71">
        <v>154495.96</v>
      </c>
      <c r="K197" s="71">
        <v>154495.96</v>
      </c>
      <c r="L197" s="72">
        <v>44013</v>
      </c>
      <c r="M197" s="69" t="s">
        <v>149</v>
      </c>
    </row>
    <row r="198" spans="1:13" x14ac:dyDescent="0.25">
      <c r="A198" s="41">
        <v>2019</v>
      </c>
      <c r="B198" s="41" t="s">
        <v>747</v>
      </c>
      <c r="C198" s="41" t="s">
        <v>156</v>
      </c>
      <c r="D198" s="43">
        <v>43773</v>
      </c>
      <c r="E198" s="43">
        <v>43892</v>
      </c>
      <c r="F198" s="41" t="s">
        <v>1375</v>
      </c>
      <c r="G198" s="77" t="s">
        <v>535</v>
      </c>
      <c r="H198" s="41" t="s">
        <v>285</v>
      </c>
      <c r="I198" s="41">
        <v>56</v>
      </c>
      <c r="J198" s="71">
        <v>322202.64</v>
      </c>
      <c r="K198" s="71">
        <v>322202.64</v>
      </c>
      <c r="L198" s="72">
        <v>43942</v>
      </c>
      <c r="M198" s="69" t="s">
        <v>149</v>
      </c>
    </row>
    <row r="199" spans="1:13" x14ac:dyDescent="0.25">
      <c r="A199" s="41">
        <v>2019</v>
      </c>
      <c r="B199" s="41" t="s">
        <v>748</v>
      </c>
      <c r="C199" s="41" t="s">
        <v>156</v>
      </c>
      <c r="D199" s="43">
        <v>43801</v>
      </c>
      <c r="E199" s="43">
        <v>43896</v>
      </c>
      <c r="F199" s="41" t="s">
        <v>1375</v>
      </c>
      <c r="G199" s="77" t="s">
        <v>533</v>
      </c>
      <c r="H199" s="41" t="s">
        <v>284</v>
      </c>
      <c r="I199" s="41">
        <v>70</v>
      </c>
      <c r="J199" s="71">
        <v>180728.04</v>
      </c>
      <c r="K199" s="71">
        <v>180728.04</v>
      </c>
      <c r="L199" s="72">
        <v>43949</v>
      </c>
      <c r="M199" s="69" t="s">
        <v>149</v>
      </c>
    </row>
    <row r="200" spans="1:13" x14ac:dyDescent="0.25">
      <c r="A200" s="41">
        <v>2019</v>
      </c>
      <c r="B200" s="41" t="s">
        <v>749</v>
      </c>
      <c r="C200" s="41" t="s">
        <v>156</v>
      </c>
      <c r="D200" s="43">
        <v>43777</v>
      </c>
      <c r="E200" s="43">
        <v>43903</v>
      </c>
      <c r="F200" s="41" t="s">
        <v>1375</v>
      </c>
      <c r="G200" s="77" t="s">
        <v>533</v>
      </c>
      <c r="H200" s="41" t="s">
        <v>285</v>
      </c>
      <c r="I200" s="41">
        <v>56</v>
      </c>
      <c r="J200" s="71">
        <v>1014467.31</v>
      </c>
      <c r="K200" s="71">
        <v>1014467.31</v>
      </c>
      <c r="L200" s="72">
        <v>43950</v>
      </c>
      <c r="M200" s="69" t="s">
        <v>149</v>
      </c>
    </row>
    <row r="201" spans="1:13" x14ac:dyDescent="0.25">
      <c r="A201" s="41">
        <v>2019</v>
      </c>
      <c r="B201" s="41" t="s">
        <v>750</v>
      </c>
      <c r="C201" s="41" t="s">
        <v>156</v>
      </c>
      <c r="D201" s="43">
        <v>43533</v>
      </c>
      <c r="E201" s="43">
        <v>43908</v>
      </c>
      <c r="F201" s="41" t="s">
        <v>1375</v>
      </c>
      <c r="G201" s="77" t="s">
        <v>535</v>
      </c>
      <c r="H201" s="41" t="s">
        <v>285</v>
      </c>
      <c r="I201" s="41">
        <v>68</v>
      </c>
      <c r="J201" s="71">
        <v>396827.69</v>
      </c>
      <c r="K201" s="71">
        <v>396827.69</v>
      </c>
      <c r="L201" s="72">
        <v>43949</v>
      </c>
      <c r="M201" s="69" t="s">
        <v>149</v>
      </c>
    </row>
    <row r="202" spans="1:13" x14ac:dyDescent="0.25">
      <c r="A202" s="41">
        <v>2019</v>
      </c>
      <c r="B202" s="41" t="s">
        <v>751</v>
      </c>
      <c r="C202" s="41" t="s">
        <v>156</v>
      </c>
      <c r="D202" s="43">
        <v>43801</v>
      </c>
      <c r="E202" s="43">
        <v>43951</v>
      </c>
      <c r="F202" s="41" t="s">
        <v>1375</v>
      </c>
      <c r="G202" s="77" t="s">
        <v>537</v>
      </c>
      <c r="H202" s="41" t="s">
        <v>284</v>
      </c>
      <c r="I202" s="41">
        <v>57</v>
      </c>
      <c r="J202" s="71">
        <v>708698.8</v>
      </c>
      <c r="K202" s="71">
        <v>708698.8</v>
      </c>
      <c r="L202" s="72">
        <v>44012</v>
      </c>
      <c r="M202" s="69" t="s">
        <v>149</v>
      </c>
    </row>
    <row r="203" spans="1:13" x14ac:dyDescent="0.25">
      <c r="A203" s="41">
        <v>2019</v>
      </c>
      <c r="B203" s="41" t="s">
        <v>752</v>
      </c>
      <c r="C203" s="41" t="s">
        <v>156</v>
      </c>
      <c r="D203" s="43">
        <v>43818</v>
      </c>
      <c r="E203" s="43">
        <v>43951</v>
      </c>
      <c r="F203" s="41" t="s">
        <v>1375</v>
      </c>
      <c r="G203" s="77" t="s">
        <v>533</v>
      </c>
      <c r="H203" s="41" t="s">
        <v>285</v>
      </c>
      <c r="I203" s="41">
        <v>60</v>
      </c>
      <c r="J203" s="71">
        <v>122042.38</v>
      </c>
      <c r="K203" s="71">
        <v>122042.38</v>
      </c>
      <c r="L203" s="72">
        <v>44018</v>
      </c>
      <c r="M203" s="69" t="s">
        <v>149</v>
      </c>
    </row>
    <row r="204" spans="1:13" x14ac:dyDescent="0.25">
      <c r="A204" s="41">
        <v>2019</v>
      </c>
      <c r="B204" s="41" t="s">
        <v>753</v>
      </c>
      <c r="C204" s="41" t="s">
        <v>156</v>
      </c>
      <c r="D204" s="43">
        <v>43819</v>
      </c>
      <c r="E204" s="43">
        <v>44071</v>
      </c>
      <c r="F204" s="41" t="s">
        <v>1375</v>
      </c>
      <c r="G204" s="77" t="s">
        <v>537</v>
      </c>
      <c r="H204" s="41" t="s">
        <v>284</v>
      </c>
      <c r="I204" s="41">
        <v>55</v>
      </c>
      <c r="J204" s="71">
        <v>77963.94</v>
      </c>
      <c r="K204" s="71">
        <v>77963.94</v>
      </c>
      <c r="L204" s="72">
        <v>44123</v>
      </c>
      <c r="M204" s="69" t="s">
        <v>149</v>
      </c>
    </row>
    <row r="205" spans="1:13" x14ac:dyDescent="0.25">
      <c r="A205" s="41">
        <v>2019</v>
      </c>
      <c r="B205" s="41" t="s">
        <v>754</v>
      </c>
      <c r="C205" s="41" t="s">
        <v>156</v>
      </c>
      <c r="D205" s="43">
        <v>43796</v>
      </c>
      <c r="E205" s="43">
        <v>44071</v>
      </c>
      <c r="F205" s="41" t="s">
        <v>1375</v>
      </c>
      <c r="G205" s="77" t="s">
        <v>537</v>
      </c>
      <c r="H205" s="41" t="s">
        <v>284</v>
      </c>
      <c r="I205" s="41">
        <v>53</v>
      </c>
      <c r="J205" s="71">
        <v>478124.89</v>
      </c>
      <c r="K205" s="71">
        <v>478124.89</v>
      </c>
      <c r="L205" s="72">
        <v>44123</v>
      </c>
      <c r="M205" s="69" t="s">
        <v>149</v>
      </c>
    </row>
    <row r="206" spans="1:13" x14ac:dyDescent="0.25">
      <c r="A206" s="41">
        <v>2019</v>
      </c>
      <c r="B206" s="41" t="s">
        <v>755</v>
      </c>
      <c r="C206" s="41" t="s">
        <v>156</v>
      </c>
      <c r="D206" s="43">
        <v>43690</v>
      </c>
      <c r="E206" s="43">
        <v>44071</v>
      </c>
      <c r="F206" s="41" t="s">
        <v>1375</v>
      </c>
      <c r="G206" s="77" t="s">
        <v>542</v>
      </c>
      <c r="H206" s="41" t="s">
        <v>284</v>
      </c>
      <c r="I206" s="41">
        <v>66</v>
      </c>
      <c r="J206" s="71">
        <v>271761.38</v>
      </c>
      <c r="K206" s="71">
        <v>271761.38</v>
      </c>
      <c r="L206" s="72">
        <v>44123</v>
      </c>
      <c r="M206" s="69" t="s">
        <v>149</v>
      </c>
    </row>
    <row r="207" spans="1:13" x14ac:dyDescent="0.25">
      <c r="A207" s="41">
        <v>2019</v>
      </c>
      <c r="B207" s="41" t="s">
        <v>756</v>
      </c>
      <c r="C207" s="41" t="s">
        <v>156</v>
      </c>
      <c r="D207" s="43">
        <v>43655</v>
      </c>
      <c r="E207" s="43">
        <v>44071</v>
      </c>
      <c r="F207" s="41" t="s">
        <v>1375</v>
      </c>
      <c r="G207" s="77" t="s">
        <v>537</v>
      </c>
      <c r="H207" s="41" t="s">
        <v>284</v>
      </c>
      <c r="I207" s="41">
        <v>56</v>
      </c>
      <c r="J207" s="71">
        <v>593140.26</v>
      </c>
      <c r="K207" s="71">
        <v>593140.26</v>
      </c>
      <c r="L207" s="72">
        <v>44123</v>
      </c>
      <c r="M207" s="69" t="s">
        <v>149</v>
      </c>
    </row>
    <row r="208" spans="1:13" x14ac:dyDescent="0.25">
      <c r="A208" s="41">
        <v>2019</v>
      </c>
      <c r="B208" s="41" t="s">
        <v>757</v>
      </c>
      <c r="C208" s="41" t="s">
        <v>156</v>
      </c>
      <c r="D208" s="43">
        <v>43470</v>
      </c>
      <c r="E208" s="43">
        <v>44187</v>
      </c>
      <c r="F208" s="41" t="s">
        <v>1375</v>
      </c>
      <c r="G208" s="77" t="s">
        <v>538</v>
      </c>
      <c r="H208" s="41" t="s">
        <v>284</v>
      </c>
      <c r="I208" s="41">
        <v>51</v>
      </c>
      <c r="J208" s="71">
        <v>182707.85</v>
      </c>
      <c r="K208" s="71">
        <v>182707.85</v>
      </c>
      <c r="L208" s="72">
        <v>44208</v>
      </c>
      <c r="M208" s="69" t="s">
        <v>149</v>
      </c>
    </row>
    <row r="209" spans="1:13" x14ac:dyDescent="0.25">
      <c r="A209" s="41">
        <v>2019</v>
      </c>
      <c r="B209" s="41" t="s">
        <v>758</v>
      </c>
      <c r="C209" s="41" t="s">
        <v>156</v>
      </c>
      <c r="D209" s="43">
        <v>43801</v>
      </c>
      <c r="E209" s="43">
        <v>44200</v>
      </c>
      <c r="F209" s="41" t="s">
        <v>1375</v>
      </c>
      <c r="G209" s="77" t="s">
        <v>545</v>
      </c>
      <c r="H209" s="41" t="s">
        <v>285</v>
      </c>
      <c r="I209" s="41">
        <v>64</v>
      </c>
      <c r="J209" s="71">
        <v>331153.19</v>
      </c>
      <c r="K209" s="71">
        <v>331153.19</v>
      </c>
      <c r="L209" s="72">
        <v>44216</v>
      </c>
      <c r="M209" s="69" t="s">
        <v>149</v>
      </c>
    </row>
    <row r="210" spans="1:13" x14ac:dyDescent="0.25">
      <c r="A210" s="41">
        <v>2019</v>
      </c>
      <c r="B210" s="41" t="s">
        <v>1116</v>
      </c>
      <c r="C210" s="41" t="s">
        <v>156</v>
      </c>
      <c r="D210" s="43">
        <v>43794</v>
      </c>
      <c r="E210" s="43">
        <v>44482</v>
      </c>
      <c r="F210" s="41" t="s">
        <v>1375</v>
      </c>
      <c r="G210" s="82" t="s">
        <v>416</v>
      </c>
      <c r="H210" s="44" t="s">
        <v>284</v>
      </c>
      <c r="I210" s="41">
        <v>62</v>
      </c>
      <c r="J210" s="71">
        <v>755195.07</v>
      </c>
      <c r="K210" s="71">
        <v>755195.07</v>
      </c>
      <c r="L210" s="72">
        <v>44831</v>
      </c>
      <c r="M210" s="69" t="s">
        <v>149</v>
      </c>
    </row>
    <row r="211" spans="1:13" x14ac:dyDescent="0.25">
      <c r="A211" s="41">
        <v>2020</v>
      </c>
      <c r="B211" s="41" t="s">
        <v>759</v>
      </c>
      <c r="C211" s="41" t="s">
        <v>156</v>
      </c>
      <c r="D211" s="43">
        <v>43855</v>
      </c>
      <c r="E211" s="43">
        <v>43880</v>
      </c>
      <c r="F211" s="41" t="s">
        <v>1474</v>
      </c>
      <c r="G211" s="77" t="s">
        <v>533</v>
      </c>
      <c r="H211" s="41" t="s">
        <v>285</v>
      </c>
      <c r="I211" s="41">
        <v>54</v>
      </c>
      <c r="J211" s="71">
        <v>113146.75</v>
      </c>
      <c r="K211" s="71">
        <v>113146.75</v>
      </c>
      <c r="L211" s="72">
        <v>43896</v>
      </c>
      <c r="M211" s="69" t="s">
        <v>149</v>
      </c>
    </row>
    <row r="212" spans="1:13" x14ac:dyDescent="0.25">
      <c r="A212" s="41">
        <v>2020</v>
      </c>
      <c r="B212" s="41" t="s">
        <v>760</v>
      </c>
      <c r="C212" s="41" t="s">
        <v>156</v>
      </c>
      <c r="D212" s="43">
        <v>43858</v>
      </c>
      <c r="E212" s="43">
        <v>43887</v>
      </c>
      <c r="F212" s="41" t="s">
        <v>1474</v>
      </c>
      <c r="G212" s="77" t="s">
        <v>537</v>
      </c>
      <c r="H212" s="41" t="s">
        <v>284</v>
      </c>
      <c r="I212" s="41">
        <v>52</v>
      </c>
      <c r="J212" s="71">
        <v>588619.55000000005</v>
      </c>
      <c r="K212" s="71">
        <v>588619.55000000005</v>
      </c>
      <c r="L212" s="72">
        <v>43921</v>
      </c>
      <c r="M212" s="69" t="s">
        <v>149</v>
      </c>
    </row>
    <row r="213" spans="1:13" x14ac:dyDescent="0.25">
      <c r="A213" s="41">
        <v>2020</v>
      </c>
      <c r="B213" s="41" t="s">
        <v>761</v>
      </c>
      <c r="C213" s="41" t="s">
        <v>156</v>
      </c>
      <c r="D213" s="43">
        <v>43853</v>
      </c>
      <c r="E213" s="43">
        <v>43887</v>
      </c>
      <c r="F213" s="41" t="s">
        <v>1474</v>
      </c>
      <c r="G213" s="77" t="s">
        <v>550</v>
      </c>
      <c r="H213" s="41" t="s">
        <v>285</v>
      </c>
      <c r="I213" s="41">
        <v>50</v>
      </c>
      <c r="J213" s="71">
        <v>560782.25</v>
      </c>
      <c r="K213" s="71">
        <v>560782.25</v>
      </c>
      <c r="L213" s="72">
        <v>43921</v>
      </c>
      <c r="M213" s="69" t="s">
        <v>149</v>
      </c>
    </row>
    <row r="214" spans="1:13" x14ac:dyDescent="0.25">
      <c r="A214" s="41">
        <v>2020</v>
      </c>
      <c r="B214" s="41" t="s">
        <v>762</v>
      </c>
      <c r="C214" s="41" t="s">
        <v>156</v>
      </c>
      <c r="D214" s="43">
        <v>43873</v>
      </c>
      <c r="E214" s="43">
        <v>43894</v>
      </c>
      <c r="F214" s="41" t="s">
        <v>1474</v>
      </c>
      <c r="G214" s="77" t="s">
        <v>549</v>
      </c>
      <c r="H214" s="41" t="s">
        <v>284</v>
      </c>
      <c r="I214" s="41">
        <v>63</v>
      </c>
      <c r="J214" s="71">
        <v>286934.40999999997</v>
      </c>
      <c r="K214" s="71">
        <v>286934.40999999997</v>
      </c>
      <c r="L214" s="72">
        <v>43949</v>
      </c>
      <c r="M214" s="69" t="s">
        <v>149</v>
      </c>
    </row>
    <row r="215" spans="1:13" x14ac:dyDescent="0.25">
      <c r="A215" s="41">
        <v>2020</v>
      </c>
      <c r="B215" s="41" t="s">
        <v>763</v>
      </c>
      <c r="C215" s="41" t="s">
        <v>156</v>
      </c>
      <c r="D215" s="43">
        <v>43881</v>
      </c>
      <c r="E215" s="43">
        <v>43951</v>
      </c>
      <c r="F215" s="41" t="s">
        <v>1474</v>
      </c>
      <c r="G215" s="77" t="s">
        <v>542</v>
      </c>
      <c r="H215" s="41" t="s">
        <v>285</v>
      </c>
      <c r="I215" s="41">
        <v>57</v>
      </c>
      <c r="J215" s="71">
        <v>910666.97</v>
      </c>
      <c r="K215" s="71">
        <v>910666.97</v>
      </c>
      <c r="L215" s="72">
        <v>44012</v>
      </c>
      <c r="M215" s="69" t="s">
        <v>149</v>
      </c>
    </row>
    <row r="216" spans="1:13" x14ac:dyDescent="0.25">
      <c r="A216" s="41">
        <v>2020</v>
      </c>
      <c r="B216" s="41" t="s">
        <v>764</v>
      </c>
      <c r="C216" s="41" t="s">
        <v>156</v>
      </c>
      <c r="D216" s="43">
        <v>43886</v>
      </c>
      <c r="E216" s="43">
        <v>43951</v>
      </c>
      <c r="F216" s="41" t="s">
        <v>1474</v>
      </c>
      <c r="G216" s="77" t="s">
        <v>533</v>
      </c>
      <c r="H216" s="41" t="s">
        <v>285</v>
      </c>
      <c r="I216" s="41">
        <v>57</v>
      </c>
      <c r="J216" s="71">
        <v>649984.88</v>
      </c>
      <c r="K216" s="71">
        <v>649984.88</v>
      </c>
      <c r="L216" s="72">
        <v>44022</v>
      </c>
      <c r="M216" s="69" t="s">
        <v>149</v>
      </c>
    </row>
    <row r="217" spans="1:13" x14ac:dyDescent="0.25">
      <c r="A217" s="41">
        <v>2020</v>
      </c>
      <c r="B217" s="41" t="s">
        <v>765</v>
      </c>
      <c r="C217" s="41" t="s">
        <v>156</v>
      </c>
      <c r="D217" s="43">
        <v>43841</v>
      </c>
      <c r="E217" s="43">
        <v>43951</v>
      </c>
      <c r="F217" s="41" t="s">
        <v>1474</v>
      </c>
      <c r="G217" s="77" t="s">
        <v>537</v>
      </c>
      <c r="H217" s="41" t="s">
        <v>285</v>
      </c>
      <c r="I217" s="41">
        <v>66</v>
      </c>
      <c r="J217" s="71">
        <v>793534.78</v>
      </c>
      <c r="K217" s="71">
        <v>793534.78</v>
      </c>
      <c r="L217" s="72">
        <v>44018</v>
      </c>
      <c r="M217" s="69" t="s">
        <v>149</v>
      </c>
    </row>
    <row r="218" spans="1:13" x14ac:dyDescent="0.25">
      <c r="A218" s="41">
        <v>2020</v>
      </c>
      <c r="B218" s="41" t="s">
        <v>766</v>
      </c>
      <c r="C218" s="41" t="s">
        <v>156</v>
      </c>
      <c r="D218" s="43">
        <v>43837</v>
      </c>
      <c r="E218" s="43">
        <v>43951</v>
      </c>
      <c r="F218" s="41" t="s">
        <v>1474</v>
      </c>
      <c r="G218" s="77" t="s">
        <v>537</v>
      </c>
      <c r="H218" s="41" t="s">
        <v>285</v>
      </c>
      <c r="I218" s="41">
        <v>65</v>
      </c>
      <c r="J218" s="71">
        <v>496891.93</v>
      </c>
      <c r="K218" s="71">
        <v>496891.93</v>
      </c>
      <c r="L218" s="72">
        <v>44012</v>
      </c>
      <c r="M218" s="69" t="s">
        <v>149</v>
      </c>
    </row>
    <row r="219" spans="1:13" x14ac:dyDescent="0.25">
      <c r="A219" s="41">
        <v>2020</v>
      </c>
      <c r="B219" s="41" t="s">
        <v>767</v>
      </c>
      <c r="C219" s="41" t="s">
        <v>156</v>
      </c>
      <c r="D219" s="43">
        <v>43840</v>
      </c>
      <c r="E219" s="43">
        <v>43951</v>
      </c>
      <c r="F219" s="41" t="s">
        <v>1474</v>
      </c>
      <c r="G219" s="77" t="s">
        <v>540</v>
      </c>
      <c r="H219" s="41" t="s">
        <v>284</v>
      </c>
      <c r="I219" s="41">
        <v>63</v>
      </c>
      <c r="J219" s="71">
        <v>833392.93</v>
      </c>
      <c r="K219" s="71">
        <v>833392.93</v>
      </c>
      <c r="L219" s="72">
        <v>44013</v>
      </c>
      <c r="M219" s="69" t="s">
        <v>149</v>
      </c>
    </row>
    <row r="220" spans="1:13" x14ac:dyDescent="0.25">
      <c r="A220" s="41">
        <v>2020</v>
      </c>
      <c r="B220" s="41" t="s">
        <v>768</v>
      </c>
      <c r="C220" s="41" t="s">
        <v>157</v>
      </c>
      <c r="D220" s="43">
        <v>43923</v>
      </c>
      <c r="E220" s="43">
        <v>43951</v>
      </c>
      <c r="F220" s="41" t="s">
        <v>1474</v>
      </c>
      <c r="G220" s="77" t="s">
        <v>533</v>
      </c>
      <c r="H220" s="41" t="s">
        <v>285</v>
      </c>
      <c r="I220" s="41">
        <v>58</v>
      </c>
      <c r="J220" s="71">
        <v>339568.37</v>
      </c>
      <c r="K220" s="71">
        <v>339568.37</v>
      </c>
      <c r="L220" s="72">
        <v>44004</v>
      </c>
      <c r="M220" s="69" t="s">
        <v>149</v>
      </c>
    </row>
    <row r="221" spans="1:13" x14ac:dyDescent="0.25">
      <c r="A221" s="41">
        <v>2020</v>
      </c>
      <c r="B221" s="41" t="s">
        <v>769</v>
      </c>
      <c r="C221" s="41" t="s">
        <v>156</v>
      </c>
      <c r="D221" s="43">
        <v>43879</v>
      </c>
      <c r="E221" s="43">
        <v>43951</v>
      </c>
      <c r="F221" s="41" t="s">
        <v>1474</v>
      </c>
      <c r="G221" s="77" t="s">
        <v>538</v>
      </c>
      <c r="H221" s="41" t="s">
        <v>284</v>
      </c>
      <c r="I221" s="41">
        <v>62</v>
      </c>
      <c r="J221" s="71">
        <v>494725.48</v>
      </c>
      <c r="K221" s="71">
        <v>494725.48</v>
      </c>
      <c r="L221" s="72">
        <v>44014</v>
      </c>
      <c r="M221" s="69" t="s">
        <v>149</v>
      </c>
    </row>
    <row r="222" spans="1:13" x14ac:dyDescent="0.25">
      <c r="A222" s="41">
        <v>2020</v>
      </c>
      <c r="B222" s="41" t="s">
        <v>770</v>
      </c>
      <c r="C222" s="41" t="s">
        <v>156</v>
      </c>
      <c r="D222" s="43">
        <v>43857</v>
      </c>
      <c r="E222" s="43">
        <v>43991</v>
      </c>
      <c r="F222" s="41" t="s">
        <v>1474</v>
      </c>
      <c r="G222" s="77" t="s">
        <v>537</v>
      </c>
      <c r="H222" s="41" t="s">
        <v>284</v>
      </c>
      <c r="I222" s="41">
        <v>55</v>
      </c>
      <c r="J222" s="71">
        <v>320687.65999999997</v>
      </c>
      <c r="K222" s="71">
        <v>320687.65999999997</v>
      </c>
      <c r="L222" s="72">
        <v>44057</v>
      </c>
      <c r="M222" s="69" t="s">
        <v>149</v>
      </c>
    </row>
    <row r="223" spans="1:13" x14ac:dyDescent="0.25">
      <c r="A223" s="41">
        <v>2020</v>
      </c>
      <c r="B223" s="41" t="s">
        <v>771</v>
      </c>
      <c r="C223" s="41" t="s">
        <v>157</v>
      </c>
      <c r="D223" s="43">
        <v>43961</v>
      </c>
      <c r="E223" s="43">
        <v>43998</v>
      </c>
      <c r="F223" s="41" t="s">
        <v>1474</v>
      </c>
      <c r="G223" s="77" t="s">
        <v>533</v>
      </c>
      <c r="H223" s="41" t="s">
        <v>285</v>
      </c>
      <c r="I223" s="41">
        <v>55</v>
      </c>
      <c r="J223" s="71">
        <v>57847.49</v>
      </c>
      <c r="K223" s="71">
        <v>57847.49</v>
      </c>
      <c r="L223" s="72">
        <v>44011</v>
      </c>
      <c r="M223" s="69" t="s">
        <v>149</v>
      </c>
    </row>
    <row r="224" spans="1:13" x14ac:dyDescent="0.25">
      <c r="A224" s="41">
        <v>2020</v>
      </c>
      <c r="B224" s="41" t="s">
        <v>772</v>
      </c>
      <c r="C224" s="41" t="s">
        <v>156</v>
      </c>
      <c r="D224" s="43">
        <v>43870</v>
      </c>
      <c r="E224" s="43">
        <v>44014</v>
      </c>
      <c r="F224" s="41" t="s">
        <v>1474</v>
      </c>
      <c r="G224" s="77" t="s">
        <v>538</v>
      </c>
      <c r="H224" s="41" t="s">
        <v>285</v>
      </c>
      <c r="I224" s="41">
        <v>71</v>
      </c>
      <c r="J224" s="71">
        <v>464394.17</v>
      </c>
      <c r="K224" s="71">
        <v>464394.17</v>
      </c>
      <c r="L224" s="72">
        <v>44036</v>
      </c>
      <c r="M224" s="69" t="s">
        <v>149</v>
      </c>
    </row>
    <row r="225" spans="1:13" x14ac:dyDescent="0.25">
      <c r="A225" s="41">
        <v>2020</v>
      </c>
      <c r="B225" s="41" t="s">
        <v>773</v>
      </c>
      <c r="C225" s="41" t="s">
        <v>157</v>
      </c>
      <c r="D225" s="43">
        <v>43931</v>
      </c>
      <c r="E225" s="43">
        <v>44020</v>
      </c>
      <c r="F225" s="41" t="s">
        <v>1474</v>
      </c>
      <c r="G225" s="77" t="s">
        <v>543</v>
      </c>
      <c r="H225" s="41" t="s">
        <v>284</v>
      </c>
      <c r="I225" s="41">
        <v>54</v>
      </c>
      <c r="J225" s="71">
        <v>473328.77</v>
      </c>
      <c r="K225" s="71">
        <v>473328.77</v>
      </c>
      <c r="L225" s="72">
        <v>44036</v>
      </c>
      <c r="M225" s="69" t="s">
        <v>149</v>
      </c>
    </row>
    <row r="226" spans="1:13" x14ac:dyDescent="0.25">
      <c r="A226" s="41">
        <v>2020</v>
      </c>
      <c r="B226" s="41" t="s">
        <v>774</v>
      </c>
      <c r="C226" s="41" t="s">
        <v>157</v>
      </c>
      <c r="D226" s="43">
        <v>43976</v>
      </c>
      <c r="E226" s="43">
        <v>44025</v>
      </c>
      <c r="F226" s="41" t="s">
        <v>1474</v>
      </c>
      <c r="G226" s="77" t="s">
        <v>543</v>
      </c>
      <c r="H226" s="41" t="s">
        <v>285</v>
      </c>
      <c r="I226" s="41">
        <v>47</v>
      </c>
      <c r="J226" s="71">
        <v>216841.39</v>
      </c>
      <c r="K226" s="71">
        <v>216841.39</v>
      </c>
      <c r="L226" s="72">
        <v>44057</v>
      </c>
      <c r="M226" s="69" t="s">
        <v>149</v>
      </c>
    </row>
    <row r="227" spans="1:13" x14ac:dyDescent="0.25">
      <c r="A227" s="41">
        <v>2020</v>
      </c>
      <c r="B227" s="41" t="s">
        <v>775</v>
      </c>
      <c r="C227" s="41" t="s">
        <v>157</v>
      </c>
      <c r="D227" s="43">
        <v>43977</v>
      </c>
      <c r="E227" s="43">
        <v>44029</v>
      </c>
      <c r="F227" s="41" t="s">
        <v>1474</v>
      </c>
      <c r="G227" s="77" t="s">
        <v>543</v>
      </c>
      <c r="H227" s="41" t="s">
        <v>284</v>
      </c>
      <c r="I227" s="41">
        <v>50</v>
      </c>
      <c r="J227" s="71">
        <v>21258.42</v>
      </c>
      <c r="K227" s="71">
        <v>21258.42</v>
      </c>
      <c r="L227" s="72">
        <v>44055</v>
      </c>
      <c r="M227" s="69" t="s">
        <v>149</v>
      </c>
    </row>
    <row r="228" spans="1:13" x14ac:dyDescent="0.25">
      <c r="A228" s="41">
        <v>2020</v>
      </c>
      <c r="B228" s="41" t="s">
        <v>776</v>
      </c>
      <c r="C228" s="41" t="s">
        <v>157</v>
      </c>
      <c r="D228" s="43">
        <v>43911</v>
      </c>
      <c r="E228" s="43">
        <v>44071</v>
      </c>
      <c r="F228" s="41" t="s">
        <v>1474</v>
      </c>
      <c r="G228" s="77" t="s">
        <v>549</v>
      </c>
      <c r="H228" s="41" t="s">
        <v>284</v>
      </c>
      <c r="I228" s="41">
        <v>68</v>
      </c>
      <c r="J228" s="71">
        <v>143879.69</v>
      </c>
      <c r="K228" s="71">
        <v>143879.69</v>
      </c>
      <c r="L228" s="72">
        <v>44166</v>
      </c>
      <c r="M228" s="69" t="s">
        <v>149</v>
      </c>
    </row>
    <row r="229" spans="1:13" x14ac:dyDescent="0.25">
      <c r="A229" s="41">
        <v>2020</v>
      </c>
      <c r="B229" s="41" t="s">
        <v>777</v>
      </c>
      <c r="C229" s="41" t="s">
        <v>157</v>
      </c>
      <c r="D229" s="43">
        <v>43922</v>
      </c>
      <c r="E229" s="43">
        <v>44049</v>
      </c>
      <c r="F229" s="41" t="s">
        <v>1474</v>
      </c>
      <c r="G229" s="77" t="s">
        <v>542</v>
      </c>
      <c r="H229" s="41" t="s">
        <v>285</v>
      </c>
      <c r="I229" s="41">
        <v>51</v>
      </c>
      <c r="J229" s="71">
        <v>463725.36</v>
      </c>
      <c r="K229" s="71">
        <v>463725.36</v>
      </c>
      <c r="L229" s="72">
        <v>44181</v>
      </c>
      <c r="M229" s="69" t="s">
        <v>149</v>
      </c>
    </row>
    <row r="230" spans="1:13" x14ac:dyDescent="0.25">
      <c r="A230" s="41">
        <v>2020</v>
      </c>
      <c r="B230" s="41" t="s">
        <v>778</v>
      </c>
      <c r="C230" s="41" t="s">
        <v>157</v>
      </c>
      <c r="D230" s="43">
        <v>43967</v>
      </c>
      <c r="E230" s="43">
        <v>44049</v>
      </c>
      <c r="F230" s="41" t="s">
        <v>1474</v>
      </c>
      <c r="G230" s="77" t="s">
        <v>543</v>
      </c>
      <c r="H230" s="41" t="s">
        <v>284</v>
      </c>
      <c r="I230" s="41">
        <v>65</v>
      </c>
      <c r="J230" s="71">
        <v>553147.94999999995</v>
      </c>
      <c r="K230" s="71">
        <v>553147.94999999995</v>
      </c>
      <c r="L230" s="72">
        <v>44181</v>
      </c>
      <c r="M230" s="69" t="s">
        <v>149</v>
      </c>
    </row>
    <row r="231" spans="1:13" x14ac:dyDescent="0.25">
      <c r="A231" s="41">
        <v>2020</v>
      </c>
      <c r="B231" s="41" t="s">
        <v>779</v>
      </c>
      <c r="C231" s="41" t="s">
        <v>156</v>
      </c>
      <c r="D231" s="43">
        <v>43834</v>
      </c>
      <c r="E231" s="43">
        <v>44048</v>
      </c>
      <c r="F231" s="41" t="s">
        <v>1474</v>
      </c>
      <c r="G231" s="77" t="s">
        <v>537</v>
      </c>
      <c r="H231" s="41" t="s">
        <v>284</v>
      </c>
      <c r="I231" s="41">
        <v>49</v>
      </c>
      <c r="J231" s="71">
        <v>1227240.77</v>
      </c>
      <c r="K231" s="71">
        <v>1227240.77</v>
      </c>
      <c r="L231" s="72">
        <v>44182</v>
      </c>
      <c r="M231" s="69" t="s">
        <v>149</v>
      </c>
    </row>
    <row r="232" spans="1:13" x14ac:dyDescent="0.25">
      <c r="A232" s="41">
        <v>2020</v>
      </c>
      <c r="B232" s="41" t="s">
        <v>780</v>
      </c>
      <c r="C232" s="41" t="s">
        <v>157</v>
      </c>
      <c r="D232" s="43">
        <v>43955</v>
      </c>
      <c r="E232" s="43">
        <v>44049</v>
      </c>
      <c r="F232" s="41" t="s">
        <v>1474</v>
      </c>
      <c r="G232" s="77" t="s">
        <v>543</v>
      </c>
      <c r="H232" s="41" t="s">
        <v>285</v>
      </c>
      <c r="I232" s="41">
        <v>51</v>
      </c>
      <c r="J232" s="71">
        <v>461353.46</v>
      </c>
      <c r="K232" s="71">
        <v>461353.46</v>
      </c>
      <c r="L232" s="72">
        <v>44181</v>
      </c>
      <c r="M232" s="69" t="s">
        <v>149</v>
      </c>
    </row>
    <row r="233" spans="1:13" x14ac:dyDescent="0.25">
      <c r="A233" s="41">
        <v>2020</v>
      </c>
      <c r="B233" s="41" t="s">
        <v>781</v>
      </c>
      <c r="C233" s="41" t="s">
        <v>157</v>
      </c>
      <c r="D233" s="43">
        <v>43997</v>
      </c>
      <c r="E233" s="43">
        <v>44054</v>
      </c>
      <c r="F233" s="41" t="s">
        <v>1474</v>
      </c>
      <c r="G233" s="77" t="s">
        <v>543</v>
      </c>
      <c r="H233" s="41" t="s">
        <v>285</v>
      </c>
      <c r="I233" s="41">
        <v>55</v>
      </c>
      <c r="J233" s="71">
        <v>524555.96</v>
      </c>
      <c r="K233" s="71">
        <v>524555.96</v>
      </c>
      <c r="L233" s="72">
        <v>44091</v>
      </c>
      <c r="M233" s="69" t="s">
        <v>149</v>
      </c>
    </row>
    <row r="234" spans="1:13" x14ac:dyDescent="0.25">
      <c r="A234" s="41">
        <v>2020</v>
      </c>
      <c r="B234" s="41" t="s">
        <v>782</v>
      </c>
      <c r="C234" s="41" t="s">
        <v>156</v>
      </c>
      <c r="D234" s="43">
        <v>43870</v>
      </c>
      <c r="E234" s="43">
        <v>44057</v>
      </c>
      <c r="F234" s="41" t="s">
        <v>1474</v>
      </c>
      <c r="G234" s="77" t="s">
        <v>533</v>
      </c>
      <c r="H234" s="41" t="s">
        <v>284</v>
      </c>
      <c r="I234" s="41">
        <v>52</v>
      </c>
      <c r="J234" s="71">
        <v>120179.68</v>
      </c>
      <c r="K234" s="71">
        <v>120179.68</v>
      </c>
      <c r="L234" s="72">
        <v>44134</v>
      </c>
      <c r="M234" s="69" t="s">
        <v>149</v>
      </c>
    </row>
    <row r="235" spans="1:13" x14ac:dyDescent="0.25">
      <c r="A235" s="41">
        <v>2020</v>
      </c>
      <c r="B235" s="41" t="s">
        <v>783</v>
      </c>
      <c r="C235" s="41" t="s">
        <v>157</v>
      </c>
      <c r="D235" s="43">
        <v>44034</v>
      </c>
      <c r="E235" s="43">
        <v>44067</v>
      </c>
      <c r="F235" s="41" t="s">
        <v>1474</v>
      </c>
      <c r="G235" s="77" t="s">
        <v>533</v>
      </c>
      <c r="H235" s="41" t="s">
        <v>284</v>
      </c>
      <c r="I235" s="41">
        <v>54</v>
      </c>
      <c r="J235" s="71">
        <v>190539.96</v>
      </c>
      <c r="K235" s="71">
        <v>190539.96</v>
      </c>
      <c r="L235" s="72">
        <v>44117</v>
      </c>
      <c r="M235" s="69" t="s">
        <v>149</v>
      </c>
    </row>
    <row r="236" spans="1:13" x14ac:dyDescent="0.25">
      <c r="A236" s="41">
        <v>2020</v>
      </c>
      <c r="B236" s="41" t="s">
        <v>784</v>
      </c>
      <c r="C236" s="41" t="s">
        <v>157</v>
      </c>
      <c r="D236" s="43">
        <v>44041</v>
      </c>
      <c r="E236" s="43">
        <v>44078</v>
      </c>
      <c r="F236" s="41" t="s">
        <v>1474</v>
      </c>
      <c r="G236" s="77" t="s">
        <v>543</v>
      </c>
      <c r="H236" s="41" t="s">
        <v>284</v>
      </c>
      <c r="I236" s="41">
        <v>50</v>
      </c>
      <c r="J236" s="71">
        <v>242064.82</v>
      </c>
      <c r="K236" s="71">
        <v>242064.82</v>
      </c>
      <c r="L236" s="72">
        <v>44118</v>
      </c>
      <c r="M236" s="69" t="s">
        <v>149</v>
      </c>
    </row>
    <row r="237" spans="1:13" x14ac:dyDescent="0.25">
      <c r="A237" s="41">
        <v>2020</v>
      </c>
      <c r="B237" s="41" t="s">
        <v>785</v>
      </c>
      <c r="C237" s="41" t="s">
        <v>157</v>
      </c>
      <c r="D237" s="43">
        <v>43997</v>
      </c>
      <c r="E237" s="43">
        <v>44071</v>
      </c>
      <c r="F237" s="41" t="s">
        <v>1474</v>
      </c>
      <c r="G237" s="77" t="s">
        <v>543</v>
      </c>
      <c r="H237" s="41" t="s">
        <v>284</v>
      </c>
      <c r="I237" s="41">
        <v>45</v>
      </c>
      <c r="J237" s="71">
        <v>211601.18</v>
      </c>
      <c r="K237" s="71">
        <v>211601.18</v>
      </c>
      <c r="L237" s="72">
        <v>44117</v>
      </c>
      <c r="M237" s="69" t="s">
        <v>149</v>
      </c>
    </row>
    <row r="238" spans="1:13" x14ac:dyDescent="0.25">
      <c r="A238" s="41">
        <v>2020</v>
      </c>
      <c r="B238" s="41" t="s">
        <v>786</v>
      </c>
      <c r="C238" s="41" t="s">
        <v>157</v>
      </c>
      <c r="D238" s="43">
        <v>43998</v>
      </c>
      <c r="E238" s="43">
        <v>44071</v>
      </c>
      <c r="F238" s="41" t="s">
        <v>1474</v>
      </c>
      <c r="G238" s="77" t="s">
        <v>543</v>
      </c>
      <c r="H238" s="41" t="s">
        <v>284</v>
      </c>
      <c r="I238" s="41">
        <v>65</v>
      </c>
      <c r="J238" s="71">
        <v>632692.87</v>
      </c>
      <c r="K238" s="71">
        <v>632692.87</v>
      </c>
      <c r="L238" s="72">
        <v>44117</v>
      </c>
      <c r="M238" s="69" t="s">
        <v>149</v>
      </c>
    </row>
    <row r="239" spans="1:13" x14ac:dyDescent="0.25">
      <c r="A239" s="41">
        <v>2020</v>
      </c>
      <c r="B239" s="41" t="s">
        <v>787</v>
      </c>
      <c r="C239" s="41" t="s">
        <v>157</v>
      </c>
      <c r="D239" s="43">
        <v>44032</v>
      </c>
      <c r="E239" s="43">
        <v>44071</v>
      </c>
      <c r="F239" s="41" t="s">
        <v>1474</v>
      </c>
      <c r="G239" s="77" t="s">
        <v>543</v>
      </c>
      <c r="H239" s="41" t="s">
        <v>284</v>
      </c>
      <c r="I239" s="41">
        <v>64</v>
      </c>
      <c r="J239" s="71">
        <v>726019.54</v>
      </c>
      <c r="K239" s="71">
        <v>726019.54</v>
      </c>
      <c r="L239" s="72">
        <v>44117</v>
      </c>
      <c r="M239" s="69" t="s">
        <v>149</v>
      </c>
    </row>
    <row r="240" spans="1:13" x14ac:dyDescent="0.25">
      <c r="A240" s="41">
        <v>2020</v>
      </c>
      <c r="B240" s="41" t="s">
        <v>788</v>
      </c>
      <c r="C240" s="41" t="s">
        <v>157</v>
      </c>
      <c r="D240" s="43">
        <v>43958</v>
      </c>
      <c r="E240" s="43">
        <v>44071</v>
      </c>
      <c r="F240" s="41" t="s">
        <v>1474</v>
      </c>
      <c r="G240" s="77" t="s">
        <v>1514</v>
      </c>
      <c r="H240" s="41" t="s">
        <v>285</v>
      </c>
      <c r="I240" s="41">
        <v>59</v>
      </c>
      <c r="J240" s="71">
        <v>574718.11</v>
      </c>
      <c r="K240" s="71">
        <v>574718.11</v>
      </c>
      <c r="L240" s="72">
        <v>44118</v>
      </c>
      <c r="M240" s="69" t="s">
        <v>149</v>
      </c>
    </row>
    <row r="241" spans="1:13" x14ac:dyDescent="0.25">
      <c r="A241" s="41">
        <v>2020</v>
      </c>
      <c r="B241" s="41" t="s">
        <v>789</v>
      </c>
      <c r="C241" s="41" t="s">
        <v>157</v>
      </c>
      <c r="D241" s="43">
        <v>43943</v>
      </c>
      <c r="E241" s="43">
        <v>44071</v>
      </c>
      <c r="F241" s="41" t="s">
        <v>1474</v>
      </c>
      <c r="G241" s="77" t="s">
        <v>1514</v>
      </c>
      <c r="H241" s="41" t="s">
        <v>285</v>
      </c>
      <c r="I241" s="41">
        <v>38</v>
      </c>
      <c r="J241" s="71">
        <v>742788.18</v>
      </c>
      <c r="K241" s="71">
        <v>742788.18</v>
      </c>
      <c r="L241" s="72">
        <v>44118</v>
      </c>
      <c r="M241" s="69" t="s">
        <v>149</v>
      </c>
    </row>
    <row r="242" spans="1:13" x14ac:dyDescent="0.25">
      <c r="A242" s="41">
        <v>2020</v>
      </c>
      <c r="B242" s="41" t="s">
        <v>790</v>
      </c>
      <c r="C242" s="41" t="s">
        <v>157</v>
      </c>
      <c r="D242" s="43">
        <v>44003</v>
      </c>
      <c r="E242" s="43">
        <v>44071</v>
      </c>
      <c r="F242" s="41" t="s">
        <v>1474</v>
      </c>
      <c r="G242" s="77" t="s">
        <v>538</v>
      </c>
      <c r="H242" s="41" t="s">
        <v>284</v>
      </c>
      <c r="I242" s="41">
        <v>60</v>
      </c>
      <c r="J242" s="71">
        <v>226037.73</v>
      </c>
      <c r="K242" s="71">
        <v>226037.73</v>
      </c>
      <c r="L242" s="72">
        <v>44118</v>
      </c>
      <c r="M242" s="69" t="s">
        <v>149</v>
      </c>
    </row>
    <row r="243" spans="1:13" x14ac:dyDescent="0.25">
      <c r="A243" s="41">
        <v>2020</v>
      </c>
      <c r="B243" s="41" t="s">
        <v>791</v>
      </c>
      <c r="C243" s="41" t="s">
        <v>157</v>
      </c>
      <c r="D243" s="43">
        <v>43986</v>
      </c>
      <c r="E243" s="43">
        <v>44071</v>
      </c>
      <c r="F243" s="41" t="s">
        <v>1474</v>
      </c>
      <c r="G243" s="77" t="s">
        <v>543</v>
      </c>
      <c r="H243" s="41" t="s">
        <v>284</v>
      </c>
      <c r="I243" s="41">
        <v>61</v>
      </c>
      <c r="J243" s="71">
        <v>267423.21999999997</v>
      </c>
      <c r="K243" s="71">
        <v>267423.21999999997</v>
      </c>
      <c r="L243" s="72">
        <v>44118</v>
      </c>
      <c r="M243" s="69" t="s">
        <v>149</v>
      </c>
    </row>
    <row r="244" spans="1:13" x14ac:dyDescent="0.25">
      <c r="A244" s="41">
        <v>2020</v>
      </c>
      <c r="B244" s="41" t="s">
        <v>792</v>
      </c>
      <c r="C244" s="41" t="s">
        <v>157</v>
      </c>
      <c r="D244" s="43">
        <v>43981</v>
      </c>
      <c r="E244" s="43">
        <v>44071</v>
      </c>
      <c r="F244" s="41" t="s">
        <v>1474</v>
      </c>
      <c r="G244" s="77" t="s">
        <v>537</v>
      </c>
      <c r="H244" s="41" t="s">
        <v>284</v>
      </c>
      <c r="I244" s="41">
        <v>48</v>
      </c>
      <c r="J244" s="71">
        <v>873676.72</v>
      </c>
      <c r="K244" s="71">
        <v>873676.72</v>
      </c>
      <c r="L244" s="72">
        <v>44118</v>
      </c>
      <c r="M244" s="69" t="s">
        <v>149</v>
      </c>
    </row>
    <row r="245" spans="1:13" x14ac:dyDescent="0.25">
      <c r="A245" s="41">
        <v>2020</v>
      </c>
      <c r="B245" s="41" t="s">
        <v>793</v>
      </c>
      <c r="C245" s="41" t="s">
        <v>157</v>
      </c>
      <c r="D245" s="43">
        <v>44018</v>
      </c>
      <c r="E245" s="43">
        <v>44071</v>
      </c>
      <c r="F245" s="41" t="s">
        <v>1474</v>
      </c>
      <c r="G245" s="77" t="s">
        <v>537</v>
      </c>
      <c r="H245" s="41" t="s">
        <v>285</v>
      </c>
      <c r="I245" s="41">
        <v>52</v>
      </c>
      <c r="J245" s="71">
        <v>112736.05</v>
      </c>
      <c r="K245" s="71">
        <v>112736.05</v>
      </c>
      <c r="L245" s="72">
        <v>44117</v>
      </c>
      <c r="M245" s="69" t="s">
        <v>149</v>
      </c>
    </row>
    <row r="246" spans="1:13" x14ac:dyDescent="0.25">
      <c r="A246" s="41">
        <v>2020</v>
      </c>
      <c r="B246" s="41" t="s">
        <v>794</v>
      </c>
      <c r="C246" s="41" t="s">
        <v>157</v>
      </c>
      <c r="D246" s="43">
        <v>44024</v>
      </c>
      <c r="E246" s="43">
        <v>44071</v>
      </c>
      <c r="F246" s="41" t="s">
        <v>1474</v>
      </c>
      <c r="G246" s="77" t="s">
        <v>537</v>
      </c>
      <c r="H246" s="41" t="s">
        <v>284</v>
      </c>
      <c r="I246" s="41">
        <v>61</v>
      </c>
      <c r="J246" s="71">
        <v>485075.62</v>
      </c>
      <c r="K246" s="71">
        <v>485075.62</v>
      </c>
      <c r="L246" s="72">
        <v>44117</v>
      </c>
      <c r="M246" s="69" t="s">
        <v>149</v>
      </c>
    </row>
    <row r="247" spans="1:13" x14ac:dyDescent="0.25">
      <c r="A247" s="41">
        <v>2020</v>
      </c>
      <c r="B247" s="41" t="s">
        <v>795</v>
      </c>
      <c r="C247" s="41" t="s">
        <v>157</v>
      </c>
      <c r="D247" s="43">
        <v>43970</v>
      </c>
      <c r="E247" s="43">
        <v>44071</v>
      </c>
      <c r="F247" s="41" t="s">
        <v>1474</v>
      </c>
      <c r="G247" s="77" t="s">
        <v>547</v>
      </c>
      <c r="H247" s="41" t="s">
        <v>284</v>
      </c>
      <c r="I247" s="41">
        <v>64</v>
      </c>
      <c r="J247" s="71">
        <v>238726.38</v>
      </c>
      <c r="K247" s="71">
        <v>238726.38</v>
      </c>
      <c r="L247" s="72">
        <v>44117</v>
      </c>
      <c r="M247" s="69" t="s">
        <v>149</v>
      </c>
    </row>
    <row r="248" spans="1:13" x14ac:dyDescent="0.25">
      <c r="A248" s="41">
        <v>2020</v>
      </c>
      <c r="B248" s="41" t="s">
        <v>796</v>
      </c>
      <c r="C248" s="41" t="s">
        <v>157</v>
      </c>
      <c r="D248" s="43">
        <v>43942</v>
      </c>
      <c r="E248" s="43">
        <v>44071</v>
      </c>
      <c r="F248" s="41" t="s">
        <v>1474</v>
      </c>
      <c r="G248" s="77" t="s">
        <v>543</v>
      </c>
      <c r="H248" s="41" t="s">
        <v>284</v>
      </c>
      <c r="I248" s="41">
        <v>45</v>
      </c>
      <c r="J248" s="71">
        <v>609504.68000000005</v>
      </c>
      <c r="K248" s="71">
        <v>609504.68000000005</v>
      </c>
      <c r="L248" s="72">
        <v>44117</v>
      </c>
      <c r="M248" s="69" t="s">
        <v>149</v>
      </c>
    </row>
    <row r="249" spans="1:13" x14ac:dyDescent="0.25">
      <c r="A249" s="41">
        <v>2020</v>
      </c>
      <c r="B249" s="41" t="s">
        <v>797</v>
      </c>
      <c r="C249" s="41" t="s">
        <v>157</v>
      </c>
      <c r="D249" s="43">
        <v>43958</v>
      </c>
      <c r="E249" s="43">
        <v>44075</v>
      </c>
      <c r="F249" s="41" t="s">
        <v>1474</v>
      </c>
      <c r="G249" s="77" t="s">
        <v>537</v>
      </c>
      <c r="H249" s="41" t="s">
        <v>285</v>
      </c>
      <c r="I249" s="41">
        <v>53</v>
      </c>
      <c r="J249" s="71">
        <v>839685.47</v>
      </c>
      <c r="K249" s="71">
        <v>839685.47</v>
      </c>
      <c r="L249" s="72">
        <v>44123</v>
      </c>
      <c r="M249" s="69" t="s">
        <v>149</v>
      </c>
    </row>
    <row r="250" spans="1:13" x14ac:dyDescent="0.25">
      <c r="A250" s="41">
        <v>2020</v>
      </c>
      <c r="B250" s="41" t="s">
        <v>798</v>
      </c>
      <c r="C250" s="41" t="s">
        <v>157</v>
      </c>
      <c r="D250" s="43">
        <v>43984</v>
      </c>
      <c r="E250" s="43">
        <v>44075</v>
      </c>
      <c r="F250" s="41" t="s">
        <v>1474</v>
      </c>
      <c r="G250" s="77" t="s">
        <v>533</v>
      </c>
      <c r="H250" s="41" t="s">
        <v>285</v>
      </c>
      <c r="I250" s="41">
        <v>44</v>
      </c>
      <c r="J250" s="71">
        <v>533663.54</v>
      </c>
      <c r="K250" s="71">
        <v>533663.54</v>
      </c>
      <c r="L250" s="72">
        <v>44123</v>
      </c>
      <c r="M250" s="69" t="s">
        <v>149</v>
      </c>
    </row>
    <row r="251" spans="1:13" x14ac:dyDescent="0.25">
      <c r="A251" s="41">
        <v>2020</v>
      </c>
      <c r="B251" s="41" t="s">
        <v>799</v>
      </c>
      <c r="C251" s="41" t="s">
        <v>157</v>
      </c>
      <c r="D251" s="43">
        <v>44030</v>
      </c>
      <c r="E251" s="43">
        <v>44077</v>
      </c>
      <c r="F251" s="41" t="s">
        <v>1474</v>
      </c>
      <c r="G251" s="77" t="s">
        <v>543</v>
      </c>
      <c r="H251" s="41" t="s">
        <v>284</v>
      </c>
      <c r="I251" s="41">
        <v>51</v>
      </c>
      <c r="J251" s="71">
        <v>385951.27</v>
      </c>
      <c r="K251" s="71">
        <v>385951.27</v>
      </c>
      <c r="L251" s="72">
        <v>44123</v>
      </c>
      <c r="M251" s="69" t="s">
        <v>149</v>
      </c>
    </row>
    <row r="252" spans="1:13" x14ac:dyDescent="0.25">
      <c r="A252" s="41">
        <v>2020</v>
      </c>
      <c r="B252" s="41" t="s">
        <v>800</v>
      </c>
      <c r="C252" s="41" t="s">
        <v>157</v>
      </c>
      <c r="D252" s="43">
        <v>43990</v>
      </c>
      <c r="E252" s="43">
        <v>44071</v>
      </c>
      <c r="F252" s="41" t="s">
        <v>1474</v>
      </c>
      <c r="G252" s="77" t="s">
        <v>543</v>
      </c>
      <c r="H252" s="41" t="s">
        <v>284</v>
      </c>
      <c r="I252" s="41">
        <v>59</v>
      </c>
      <c r="J252" s="71">
        <v>275830.13</v>
      </c>
      <c r="K252" s="71">
        <v>275830.13</v>
      </c>
      <c r="L252" s="72">
        <v>44181</v>
      </c>
      <c r="M252" s="69" t="s">
        <v>149</v>
      </c>
    </row>
    <row r="253" spans="1:13" x14ac:dyDescent="0.25">
      <c r="A253" s="41">
        <v>2020</v>
      </c>
      <c r="B253" s="41" t="s">
        <v>801</v>
      </c>
      <c r="C253" s="41" t="s">
        <v>157</v>
      </c>
      <c r="D253" s="43">
        <v>43948</v>
      </c>
      <c r="E253" s="43">
        <v>44071</v>
      </c>
      <c r="F253" s="41" t="s">
        <v>1474</v>
      </c>
      <c r="G253" s="77" t="s">
        <v>535</v>
      </c>
      <c r="H253" s="41" t="s">
        <v>284</v>
      </c>
      <c r="I253" s="41">
        <v>62</v>
      </c>
      <c r="J253" s="71">
        <v>3228.29</v>
      </c>
      <c r="K253" s="71">
        <v>3228.29</v>
      </c>
      <c r="L253" s="72">
        <v>44134</v>
      </c>
      <c r="M253" s="69" t="s">
        <v>149</v>
      </c>
    </row>
    <row r="254" spans="1:13" x14ac:dyDescent="0.25">
      <c r="A254" s="41">
        <v>2020</v>
      </c>
      <c r="B254" s="41" t="s">
        <v>802</v>
      </c>
      <c r="C254" s="41" t="s">
        <v>156</v>
      </c>
      <c r="D254" s="43">
        <v>43837</v>
      </c>
      <c r="E254" s="43">
        <v>44071</v>
      </c>
      <c r="F254" s="41" t="s">
        <v>1474</v>
      </c>
      <c r="G254" s="77" t="s">
        <v>538</v>
      </c>
      <c r="H254" s="41" t="s">
        <v>285</v>
      </c>
      <c r="I254" s="41">
        <v>66</v>
      </c>
      <c r="J254" s="71">
        <v>478124.33</v>
      </c>
      <c r="K254" s="71">
        <v>478124.33</v>
      </c>
      <c r="L254" s="72">
        <v>44123</v>
      </c>
      <c r="M254" s="69" t="s">
        <v>149</v>
      </c>
    </row>
    <row r="255" spans="1:13" x14ac:dyDescent="0.25">
      <c r="A255" s="41">
        <v>2020</v>
      </c>
      <c r="B255" s="41" t="s">
        <v>803</v>
      </c>
      <c r="C255" s="41" t="s">
        <v>157</v>
      </c>
      <c r="D255" s="43">
        <v>43899</v>
      </c>
      <c r="E255" s="43">
        <v>44077</v>
      </c>
      <c r="F255" s="41" t="s">
        <v>1474</v>
      </c>
      <c r="G255" s="77" t="s">
        <v>538</v>
      </c>
      <c r="H255" s="41" t="s">
        <v>285</v>
      </c>
      <c r="I255" s="41">
        <v>53</v>
      </c>
      <c r="J255" s="71">
        <v>529469.42000000004</v>
      </c>
      <c r="K255" s="71">
        <v>529469.42000000004</v>
      </c>
      <c r="L255" s="72">
        <v>44134</v>
      </c>
      <c r="M255" s="69" t="s">
        <v>149</v>
      </c>
    </row>
    <row r="256" spans="1:13" x14ac:dyDescent="0.25">
      <c r="A256" s="41">
        <v>2020</v>
      </c>
      <c r="B256" s="41" t="s">
        <v>804</v>
      </c>
      <c r="C256" s="41" t="s">
        <v>157</v>
      </c>
      <c r="D256" s="43">
        <v>43977</v>
      </c>
      <c r="E256" s="43">
        <v>44078</v>
      </c>
      <c r="F256" s="41" t="s">
        <v>1474</v>
      </c>
      <c r="G256" s="77" t="s">
        <v>543</v>
      </c>
      <c r="H256" s="41" t="s">
        <v>284</v>
      </c>
      <c r="I256" s="41">
        <v>54</v>
      </c>
      <c r="J256" s="71">
        <v>251939.7</v>
      </c>
      <c r="K256" s="71">
        <v>251939.7</v>
      </c>
      <c r="L256" s="72">
        <v>44118</v>
      </c>
      <c r="M256" s="69" t="s">
        <v>149</v>
      </c>
    </row>
    <row r="257" spans="1:13" x14ac:dyDescent="0.25">
      <c r="A257" s="41">
        <v>2020</v>
      </c>
      <c r="B257" s="41" t="s">
        <v>805</v>
      </c>
      <c r="C257" s="41" t="s">
        <v>157</v>
      </c>
      <c r="D257" s="43">
        <v>44035</v>
      </c>
      <c r="E257" s="43">
        <v>44078</v>
      </c>
      <c r="F257" s="41" t="s">
        <v>1474</v>
      </c>
      <c r="G257" s="77" t="s">
        <v>543</v>
      </c>
      <c r="H257" s="41" t="s">
        <v>285</v>
      </c>
      <c r="I257" s="41">
        <v>61</v>
      </c>
      <c r="J257" s="71">
        <v>196959.06</v>
      </c>
      <c r="K257" s="71">
        <v>196959.06</v>
      </c>
      <c r="L257" s="72">
        <v>44118</v>
      </c>
      <c r="M257" s="69" t="s">
        <v>149</v>
      </c>
    </row>
    <row r="258" spans="1:13" x14ac:dyDescent="0.25">
      <c r="A258" s="41">
        <v>2020</v>
      </c>
      <c r="B258" s="41" t="s">
        <v>806</v>
      </c>
      <c r="C258" s="41" t="s">
        <v>157</v>
      </c>
      <c r="D258" s="43">
        <v>44032</v>
      </c>
      <c r="E258" s="43">
        <v>44078</v>
      </c>
      <c r="F258" s="41" t="s">
        <v>1474</v>
      </c>
      <c r="G258" s="77" t="s">
        <v>537</v>
      </c>
      <c r="H258" s="41" t="s">
        <v>284</v>
      </c>
      <c r="I258" s="41">
        <v>67</v>
      </c>
      <c r="J258" s="71">
        <v>404336.63</v>
      </c>
      <c r="K258" s="71">
        <v>404336.63</v>
      </c>
      <c r="L258" s="72">
        <v>44118</v>
      </c>
      <c r="M258" s="69" t="s">
        <v>149</v>
      </c>
    </row>
    <row r="259" spans="1:13" x14ac:dyDescent="0.25">
      <c r="A259" s="41">
        <v>2020</v>
      </c>
      <c r="B259" s="41" t="s">
        <v>807</v>
      </c>
      <c r="C259" s="41" t="s">
        <v>157</v>
      </c>
      <c r="D259" s="43">
        <v>43942</v>
      </c>
      <c r="E259" s="43">
        <v>44071</v>
      </c>
      <c r="F259" s="41" t="s">
        <v>1474</v>
      </c>
      <c r="G259" s="77" t="s">
        <v>543</v>
      </c>
      <c r="H259" s="41" t="s">
        <v>284</v>
      </c>
      <c r="I259" s="41">
        <v>68</v>
      </c>
      <c r="J259" s="71">
        <v>337643.01</v>
      </c>
      <c r="K259" s="71">
        <v>337643.01</v>
      </c>
      <c r="L259" s="72">
        <v>44118</v>
      </c>
      <c r="M259" s="69" t="s">
        <v>149</v>
      </c>
    </row>
    <row r="260" spans="1:13" x14ac:dyDescent="0.25">
      <c r="A260" s="41">
        <v>2020</v>
      </c>
      <c r="B260" s="41" t="s">
        <v>808</v>
      </c>
      <c r="C260" s="41" t="s">
        <v>157</v>
      </c>
      <c r="D260" s="43">
        <v>44035</v>
      </c>
      <c r="E260" s="43">
        <v>44083</v>
      </c>
      <c r="F260" s="41" t="s">
        <v>1474</v>
      </c>
      <c r="G260" s="77" t="s">
        <v>543</v>
      </c>
      <c r="H260" s="41" t="s">
        <v>284</v>
      </c>
      <c r="I260" s="41">
        <v>59</v>
      </c>
      <c r="J260" s="71">
        <v>1161600.9099999999</v>
      </c>
      <c r="K260" s="71">
        <v>1161600.9099999999</v>
      </c>
      <c r="L260" s="72">
        <v>44134</v>
      </c>
      <c r="M260" s="69" t="s">
        <v>149</v>
      </c>
    </row>
    <row r="261" spans="1:13" x14ac:dyDescent="0.25">
      <c r="A261" s="41">
        <v>2020</v>
      </c>
      <c r="B261" s="41" t="s">
        <v>809</v>
      </c>
      <c r="C261" s="41" t="s">
        <v>157</v>
      </c>
      <c r="D261" s="43">
        <v>44052</v>
      </c>
      <c r="E261" s="43">
        <v>44083</v>
      </c>
      <c r="F261" s="41" t="s">
        <v>1474</v>
      </c>
      <c r="G261" s="77" t="s">
        <v>543</v>
      </c>
      <c r="H261" s="41" t="s">
        <v>285</v>
      </c>
      <c r="I261" s="41">
        <v>51</v>
      </c>
      <c r="J261" s="71">
        <v>338894.95</v>
      </c>
      <c r="K261" s="71">
        <v>338894.95</v>
      </c>
      <c r="L261" s="72">
        <v>44134</v>
      </c>
      <c r="M261" s="69" t="s">
        <v>149</v>
      </c>
    </row>
    <row r="262" spans="1:13" x14ac:dyDescent="0.25">
      <c r="A262" s="41">
        <v>2020</v>
      </c>
      <c r="B262" s="41" t="s">
        <v>810</v>
      </c>
      <c r="C262" s="41" t="s">
        <v>157</v>
      </c>
      <c r="D262" s="43">
        <v>44011</v>
      </c>
      <c r="E262" s="43">
        <v>44084</v>
      </c>
      <c r="F262" s="41" t="s">
        <v>1474</v>
      </c>
      <c r="G262" s="77" t="s">
        <v>543</v>
      </c>
      <c r="H262" s="41" t="s">
        <v>284</v>
      </c>
      <c r="I262" s="41">
        <v>59</v>
      </c>
      <c r="J262" s="71">
        <v>1512642.72</v>
      </c>
      <c r="K262" s="71">
        <v>1512642.72</v>
      </c>
      <c r="L262" s="72">
        <v>44134</v>
      </c>
      <c r="M262" s="69" t="s">
        <v>149</v>
      </c>
    </row>
    <row r="263" spans="1:13" x14ac:dyDescent="0.25">
      <c r="A263" s="41">
        <v>2020</v>
      </c>
      <c r="B263" s="41" t="s">
        <v>811</v>
      </c>
      <c r="C263" s="41" t="s">
        <v>157</v>
      </c>
      <c r="D263" s="43">
        <v>44008</v>
      </c>
      <c r="E263" s="43">
        <v>44088</v>
      </c>
      <c r="F263" s="41" t="s">
        <v>1474</v>
      </c>
      <c r="G263" s="77" t="s">
        <v>537</v>
      </c>
      <c r="H263" s="41" t="s">
        <v>284</v>
      </c>
      <c r="I263" s="41">
        <v>61</v>
      </c>
      <c r="J263" s="71">
        <v>452742.23</v>
      </c>
      <c r="K263" s="71">
        <v>452742.23</v>
      </c>
      <c r="L263" s="72">
        <v>44134</v>
      </c>
      <c r="M263" s="69" t="s">
        <v>149</v>
      </c>
    </row>
    <row r="264" spans="1:13" x14ac:dyDescent="0.25">
      <c r="A264" s="41">
        <v>2020</v>
      </c>
      <c r="B264" s="41" t="s">
        <v>812</v>
      </c>
      <c r="C264" s="41" t="s">
        <v>157</v>
      </c>
      <c r="D264" s="43">
        <v>44003</v>
      </c>
      <c r="E264" s="43">
        <v>44088</v>
      </c>
      <c r="F264" s="41" t="s">
        <v>1474</v>
      </c>
      <c r="G264" s="77" t="s">
        <v>543</v>
      </c>
      <c r="H264" s="41" t="s">
        <v>285</v>
      </c>
      <c r="I264" s="41">
        <v>56</v>
      </c>
      <c r="J264" s="71">
        <v>200920.24</v>
      </c>
      <c r="K264" s="71">
        <v>200920.24</v>
      </c>
      <c r="L264" s="72">
        <v>44134</v>
      </c>
      <c r="M264" s="69" t="s">
        <v>149</v>
      </c>
    </row>
    <row r="265" spans="1:13" x14ac:dyDescent="0.25">
      <c r="A265" s="41">
        <v>2020</v>
      </c>
      <c r="B265" s="41" t="s">
        <v>813</v>
      </c>
      <c r="C265" s="41" t="s">
        <v>157</v>
      </c>
      <c r="D265" s="43">
        <v>43945</v>
      </c>
      <c r="E265" s="43">
        <v>44088</v>
      </c>
      <c r="F265" s="41" t="s">
        <v>1474</v>
      </c>
      <c r="G265" s="77" t="s">
        <v>538</v>
      </c>
      <c r="H265" s="41" t="s">
        <v>284</v>
      </c>
      <c r="I265" s="41">
        <v>39</v>
      </c>
      <c r="J265" s="71">
        <v>244976</v>
      </c>
      <c r="K265" s="71">
        <v>244976</v>
      </c>
      <c r="L265" s="72">
        <v>44134</v>
      </c>
      <c r="M265" s="69" t="s">
        <v>149</v>
      </c>
    </row>
    <row r="266" spans="1:13" x14ac:dyDescent="0.25">
      <c r="A266" s="41">
        <v>2020</v>
      </c>
      <c r="B266" s="41" t="s">
        <v>814</v>
      </c>
      <c r="C266" s="41" t="s">
        <v>157</v>
      </c>
      <c r="D266" s="43">
        <v>43972</v>
      </c>
      <c r="E266" s="43">
        <v>44088</v>
      </c>
      <c r="F266" s="41" t="s">
        <v>1474</v>
      </c>
      <c r="G266" s="77" t="s">
        <v>537</v>
      </c>
      <c r="H266" s="41" t="s">
        <v>284</v>
      </c>
      <c r="I266" s="41">
        <v>63</v>
      </c>
      <c r="J266" s="71">
        <v>903095.33</v>
      </c>
      <c r="K266" s="71">
        <v>903095.33</v>
      </c>
      <c r="L266" s="72">
        <v>44134</v>
      </c>
      <c r="M266" s="69" t="s">
        <v>149</v>
      </c>
    </row>
    <row r="267" spans="1:13" x14ac:dyDescent="0.25">
      <c r="A267" s="41">
        <v>2020</v>
      </c>
      <c r="B267" s="41" t="s">
        <v>815</v>
      </c>
      <c r="C267" s="41" t="s">
        <v>157</v>
      </c>
      <c r="D267" s="43">
        <v>44026</v>
      </c>
      <c r="E267" s="43">
        <v>44095</v>
      </c>
      <c r="F267" s="41" t="s">
        <v>1474</v>
      </c>
      <c r="G267" s="77" t="s">
        <v>543</v>
      </c>
      <c r="H267" s="41" t="s">
        <v>284</v>
      </c>
      <c r="I267" s="41">
        <v>54</v>
      </c>
      <c r="J267" s="71">
        <v>1184177.51</v>
      </c>
      <c r="K267" s="71">
        <v>1184177.51</v>
      </c>
      <c r="L267" s="72">
        <v>44134</v>
      </c>
      <c r="M267" s="69" t="s">
        <v>149</v>
      </c>
    </row>
    <row r="268" spans="1:13" x14ac:dyDescent="0.25">
      <c r="A268" s="41">
        <v>2020</v>
      </c>
      <c r="B268" s="41" t="s">
        <v>816</v>
      </c>
      <c r="C268" s="41" t="s">
        <v>157</v>
      </c>
      <c r="D268" s="43">
        <v>44019</v>
      </c>
      <c r="E268" s="43">
        <v>44095</v>
      </c>
      <c r="F268" s="41" t="s">
        <v>1474</v>
      </c>
      <c r="G268" s="77" t="s">
        <v>543</v>
      </c>
      <c r="H268" s="41" t="s">
        <v>285</v>
      </c>
      <c r="I268" s="41">
        <v>57</v>
      </c>
      <c r="J268" s="71">
        <v>537987.37</v>
      </c>
      <c r="K268" s="71">
        <v>537987.37</v>
      </c>
      <c r="L268" s="72">
        <v>44134</v>
      </c>
      <c r="M268" s="69" t="s">
        <v>149</v>
      </c>
    </row>
    <row r="269" spans="1:13" x14ac:dyDescent="0.25">
      <c r="A269" s="41">
        <v>2020</v>
      </c>
      <c r="B269" s="41" t="s">
        <v>817</v>
      </c>
      <c r="C269" s="41" t="s">
        <v>157</v>
      </c>
      <c r="D269" s="43">
        <v>44053</v>
      </c>
      <c r="E269" s="43">
        <v>44095</v>
      </c>
      <c r="F269" s="41" t="s">
        <v>1474</v>
      </c>
      <c r="G269" s="77" t="s">
        <v>543</v>
      </c>
      <c r="H269" s="41" t="s">
        <v>285</v>
      </c>
      <c r="I269" s="41">
        <v>59</v>
      </c>
      <c r="J269" s="71">
        <v>1118490.5</v>
      </c>
      <c r="K269" s="71">
        <v>1118490.5</v>
      </c>
      <c r="L269" s="72">
        <v>44134</v>
      </c>
      <c r="M269" s="69" t="s">
        <v>149</v>
      </c>
    </row>
    <row r="270" spans="1:13" x14ac:dyDescent="0.25">
      <c r="A270" s="41">
        <v>2020</v>
      </c>
      <c r="B270" s="41" t="s">
        <v>818</v>
      </c>
      <c r="C270" s="41" t="s">
        <v>157</v>
      </c>
      <c r="D270" s="43">
        <v>44038</v>
      </c>
      <c r="E270" s="43">
        <v>44095</v>
      </c>
      <c r="F270" s="41" t="s">
        <v>1474</v>
      </c>
      <c r="G270" s="77" t="s">
        <v>543</v>
      </c>
      <c r="H270" s="41" t="s">
        <v>284</v>
      </c>
      <c r="I270" s="41">
        <v>63</v>
      </c>
      <c r="J270" s="71">
        <v>628885.01</v>
      </c>
      <c r="K270" s="71">
        <v>628885.01</v>
      </c>
      <c r="L270" s="72">
        <v>44134</v>
      </c>
      <c r="M270" s="69" t="s">
        <v>149</v>
      </c>
    </row>
    <row r="271" spans="1:13" x14ac:dyDescent="0.25">
      <c r="A271" s="41">
        <v>2020</v>
      </c>
      <c r="B271" s="41" t="s">
        <v>819</v>
      </c>
      <c r="C271" s="41" t="s">
        <v>157</v>
      </c>
      <c r="D271" s="43">
        <v>44030</v>
      </c>
      <c r="E271" s="43">
        <v>44096</v>
      </c>
      <c r="F271" s="41" t="s">
        <v>1474</v>
      </c>
      <c r="G271" s="77" t="s">
        <v>537</v>
      </c>
      <c r="H271" s="41" t="s">
        <v>284</v>
      </c>
      <c r="I271" s="41">
        <v>57</v>
      </c>
      <c r="J271" s="71">
        <v>979900.12</v>
      </c>
      <c r="K271" s="71">
        <v>979900.12</v>
      </c>
      <c r="L271" s="72">
        <v>44134</v>
      </c>
      <c r="M271" s="69" t="s">
        <v>149</v>
      </c>
    </row>
    <row r="272" spans="1:13" x14ac:dyDescent="0.25">
      <c r="A272" s="41">
        <v>2020</v>
      </c>
      <c r="B272" s="41" t="s">
        <v>820</v>
      </c>
      <c r="C272" s="41" t="s">
        <v>157</v>
      </c>
      <c r="D272" s="43">
        <v>43956</v>
      </c>
      <c r="E272" s="43">
        <v>44096</v>
      </c>
      <c r="F272" s="41" t="s">
        <v>1474</v>
      </c>
      <c r="G272" s="77" t="s">
        <v>543</v>
      </c>
      <c r="H272" s="41" t="s">
        <v>284</v>
      </c>
      <c r="I272" s="41">
        <v>57</v>
      </c>
      <c r="J272" s="71">
        <v>106707.94</v>
      </c>
      <c r="K272" s="71">
        <v>106707.94</v>
      </c>
      <c r="L272" s="72">
        <v>44134</v>
      </c>
      <c r="M272" s="69" t="s">
        <v>149</v>
      </c>
    </row>
    <row r="273" spans="1:13" x14ac:dyDescent="0.25">
      <c r="A273" s="41">
        <v>2020</v>
      </c>
      <c r="B273" s="41" t="s">
        <v>821</v>
      </c>
      <c r="C273" s="41" t="s">
        <v>157</v>
      </c>
      <c r="D273" s="43">
        <v>44006</v>
      </c>
      <c r="E273" s="43">
        <v>44006</v>
      </c>
      <c r="F273" s="41" t="s">
        <v>1474</v>
      </c>
      <c r="G273" s="77" t="s">
        <v>543</v>
      </c>
      <c r="H273" s="41" t="s">
        <v>284</v>
      </c>
      <c r="I273" s="41">
        <v>57</v>
      </c>
      <c r="J273" s="71">
        <v>213088.08</v>
      </c>
      <c r="K273" s="71">
        <v>213088.08</v>
      </c>
      <c r="L273" s="72">
        <v>44134</v>
      </c>
      <c r="M273" s="69" t="s">
        <v>149</v>
      </c>
    </row>
    <row r="274" spans="1:13" x14ac:dyDescent="0.25">
      <c r="A274" s="41">
        <v>2020</v>
      </c>
      <c r="B274" s="41" t="s">
        <v>822</v>
      </c>
      <c r="C274" s="41" t="s">
        <v>157</v>
      </c>
      <c r="D274" s="43">
        <v>44059</v>
      </c>
      <c r="E274" s="43">
        <v>44103</v>
      </c>
      <c r="F274" s="41" t="s">
        <v>1474</v>
      </c>
      <c r="G274" s="77" t="s">
        <v>543</v>
      </c>
      <c r="H274" s="41" t="s">
        <v>285</v>
      </c>
      <c r="I274" s="41">
        <v>68</v>
      </c>
      <c r="J274" s="71">
        <v>391397.58</v>
      </c>
      <c r="K274" s="71">
        <v>391397.58</v>
      </c>
      <c r="L274" s="72">
        <v>44166</v>
      </c>
      <c r="M274" s="69" t="s">
        <v>149</v>
      </c>
    </row>
    <row r="275" spans="1:13" x14ac:dyDescent="0.25">
      <c r="A275" s="41">
        <v>2020</v>
      </c>
      <c r="B275" s="41" t="s">
        <v>823</v>
      </c>
      <c r="C275" s="41" t="s">
        <v>157</v>
      </c>
      <c r="D275" s="43">
        <v>44056</v>
      </c>
      <c r="E275" s="43">
        <v>44103</v>
      </c>
      <c r="F275" s="41" t="s">
        <v>1474</v>
      </c>
      <c r="G275" s="77" t="s">
        <v>537</v>
      </c>
      <c r="H275" s="41" t="s">
        <v>284</v>
      </c>
      <c r="I275" s="41">
        <v>65</v>
      </c>
      <c r="J275" s="71">
        <v>626897.81000000006</v>
      </c>
      <c r="K275" s="71">
        <v>626897.81000000006</v>
      </c>
      <c r="L275" s="72">
        <v>44174</v>
      </c>
      <c r="M275" s="69" t="s">
        <v>149</v>
      </c>
    </row>
    <row r="276" spans="1:13" x14ac:dyDescent="0.25">
      <c r="A276" s="41">
        <v>2020</v>
      </c>
      <c r="B276" s="41" t="s">
        <v>824</v>
      </c>
      <c r="C276" s="41" t="s">
        <v>157</v>
      </c>
      <c r="D276" s="43">
        <v>44065</v>
      </c>
      <c r="E276" s="43">
        <v>44103</v>
      </c>
      <c r="F276" s="41" t="s">
        <v>1474</v>
      </c>
      <c r="G276" s="77" t="s">
        <v>543</v>
      </c>
      <c r="H276" s="41" t="s">
        <v>285</v>
      </c>
      <c r="I276" s="41">
        <v>63</v>
      </c>
      <c r="J276" s="71">
        <v>82492.210000000006</v>
      </c>
      <c r="K276" s="71">
        <v>82492.210000000006</v>
      </c>
      <c r="L276" s="72">
        <v>44166</v>
      </c>
      <c r="M276" s="69" t="s">
        <v>149</v>
      </c>
    </row>
    <row r="277" spans="1:13" x14ac:dyDescent="0.25">
      <c r="A277" s="41">
        <v>2020</v>
      </c>
      <c r="B277" s="41" t="s">
        <v>825</v>
      </c>
      <c r="C277" s="41" t="s">
        <v>157</v>
      </c>
      <c r="D277" s="43">
        <v>44016</v>
      </c>
      <c r="E277" s="43">
        <v>44106</v>
      </c>
      <c r="F277" s="41" t="s">
        <v>1474</v>
      </c>
      <c r="G277" s="77" t="s">
        <v>543</v>
      </c>
      <c r="H277" s="41" t="s">
        <v>284</v>
      </c>
      <c r="I277" s="41">
        <v>31</v>
      </c>
      <c r="J277" s="71">
        <v>348787.29</v>
      </c>
      <c r="K277" s="71">
        <v>348787.29</v>
      </c>
      <c r="L277" s="72">
        <v>44166</v>
      </c>
      <c r="M277" s="69" t="s">
        <v>149</v>
      </c>
    </row>
    <row r="278" spans="1:13" x14ac:dyDescent="0.25">
      <c r="A278" s="41">
        <v>2020</v>
      </c>
      <c r="B278" s="41" t="s">
        <v>826</v>
      </c>
      <c r="C278" s="41" t="s">
        <v>157</v>
      </c>
      <c r="D278" s="43">
        <v>44032</v>
      </c>
      <c r="E278" s="43">
        <v>44106</v>
      </c>
      <c r="F278" s="41" t="s">
        <v>1474</v>
      </c>
      <c r="G278" s="77" t="s">
        <v>543</v>
      </c>
      <c r="H278" s="41" t="s">
        <v>284</v>
      </c>
      <c r="I278" s="41">
        <v>48</v>
      </c>
      <c r="J278" s="71">
        <v>818904.11</v>
      </c>
      <c r="K278" s="71">
        <v>818904.11</v>
      </c>
      <c r="L278" s="72">
        <v>44166</v>
      </c>
      <c r="M278" s="69" t="s">
        <v>149</v>
      </c>
    </row>
    <row r="279" spans="1:13" x14ac:dyDescent="0.25">
      <c r="A279" s="41">
        <v>2020</v>
      </c>
      <c r="B279" s="41" t="s">
        <v>827</v>
      </c>
      <c r="C279" s="41" t="s">
        <v>157</v>
      </c>
      <c r="D279" s="43">
        <v>44042</v>
      </c>
      <c r="E279" s="43">
        <v>44106</v>
      </c>
      <c r="F279" s="41" t="s">
        <v>1474</v>
      </c>
      <c r="G279" s="77" t="s">
        <v>543</v>
      </c>
      <c r="H279" s="41" t="s">
        <v>284</v>
      </c>
      <c r="I279" s="41">
        <v>65</v>
      </c>
      <c r="J279" s="71">
        <v>630652.85</v>
      </c>
      <c r="K279" s="71">
        <v>630652.85</v>
      </c>
      <c r="L279" s="72">
        <v>44166</v>
      </c>
      <c r="M279" s="69" t="s">
        <v>149</v>
      </c>
    </row>
    <row r="280" spans="1:13" x14ac:dyDescent="0.25">
      <c r="A280" s="41">
        <v>2020</v>
      </c>
      <c r="B280" s="41" t="s">
        <v>828</v>
      </c>
      <c r="C280" s="41" t="s">
        <v>157</v>
      </c>
      <c r="D280" s="43">
        <v>44041</v>
      </c>
      <c r="E280" s="43">
        <v>44110</v>
      </c>
      <c r="F280" s="41" t="s">
        <v>1474</v>
      </c>
      <c r="G280" s="77" t="s">
        <v>543</v>
      </c>
      <c r="H280" s="41" t="s">
        <v>284</v>
      </c>
      <c r="I280" s="41">
        <v>43</v>
      </c>
      <c r="J280" s="71">
        <v>1033278.22</v>
      </c>
      <c r="K280" s="71">
        <v>1033278.22</v>
      </c>
      <c r="L280" s="72">
        <v>44167</v>
      </c>
      <c r="M280" s="69" t="s">
        <v>149</v>
      </c>
    </row>
    <row r="281" spans="1:13" x14ac:dyDescent="0.25">
      <c r="A281" s="41">
        <v>2020</v>
      </c>
      <c r="B281" s="41" t="s">
        <v>829</v>
      </c>
      <c r="C281" s="41" t="s">
        <v>156</v>
      </c>
      <c r="D281" s="43">
        <v>43871</v>
      </c>
      <c r="E281" s="43">
        <v>44112</v>
      </c>
      <c r="F281" s="41" t="s">
        <v>1474</v>
      </c>
      <c r="G281" s="77" t="s">
        <v>540</v>
      </c>
      <c r="H281" s="41" t="s">
        <v>285</v>
      </c>
      <c r="I281" s="41">
        <v>50</v>
      </c>
      <c r="J281" s="71">
        <v>227021.84</v>
      </c>
      <c r="K281" s="71">
        <v>227021.84</v>
      </c>
      <c r="L281" s="72">
        <v>44166</v>
      </c>
      <c r="M281" s="69" t="s">
        <v>149</v>
      </c>
    </row>
    <row r="282" spans="1:13" x14ac:dyDescent="0.25">
      <c r="A282" s="41">
        <v>2020</v>
      </c>
      <c r="B282" s="41" t="s">
        <v>830</v>
      </c>
      <c r="C282" s="41" t="s">
        <v>157</v>
      </c>
      <c r="D282" s="43">
        <v>44020</v>
      </c>
      <c r="E282" s="43">
        <v>44118</v>
      </c>
      <c r="F282" s="41" t="s">
        <v>1474</v>
      </c>
      <c r="G282" s="77" t="s">
        <v>543</v>
      </c>
      <c r="H282" s="41" t="s">
        <v>285</v>
      </c>
      <c r="I282" s="41">
        <v>58</v>
      </c>
      <c r="J282" s="71">
        <v>132451.53</v>
      </c>
      <c r="K282" s="71">
        <v>132451.53</v>
      </c>
      <c r="L282" s="72">
        <v>44284</v>
      </c>
      <c r="M282" s="69" t="s">
        <v>149</v>
      </c>
    </row>
    <row r="283" spans="1:13" x14ac:dyDescent="0.25">
      <c r="A283" s="41">
        <v>2020</v>
      </c>
      <c r="B283" s="41" t="s">
        <v>831</v>
      </c>
      <c r="C283" s="41" t="s">
        <v>157</v>
      </c>
      <c r="D283" s="43">
        <v>44064</v>
      </c>
      <c r="E283" s="43">
        <v>44118</v>
      </c>
      <c r="F283" s="41" t="s">
        <v>1474</v>
      </c>
      <c r="G283" s="77" t="s">
        <v>537</v>
      </c>
      <c r="H283" s="41" t="s">
        <v>284</v>
      </c>
      <c r="I283" s="41">
        <v>67</v>
      </c>
      <c r="J283" s="71">
        <v>510359.93</v>
      </c>
      <c r="K283" s="71">
        <v>510359.93</v>
      </c>
      <c r="L283" s="72">
        <v>44166</v>
      </c>
      <c r="M283" s="69" t="s">
        <v>149</v>
      </c>
    </row>
    <row r="284" spans="1:13" x14ac:dyDescent="0.25">
      <c r="A284" s="41">
        <v>2020</v>
      </c>
      <c r="B284" s="41" t="s">
        <v>832</v>
      </c>
      <c r="C284" s="41" t="s">
        <v>157</v>
      </c>
      <c r="D284" s="43">
        <v>44066</v>
      </c>
      <c r="E284" s="43">
        <v>44118</v>
      </c>
      <c r="F284" s="41" t="s">
        <v>1474</v>
      </c>
      <c r="G284" s="77" t="s">
        <v>537</v>
      </c>
      <c r="H284" s="41" t="s">
        <v>284</v>
      </c>
      <c r="I284" s="41">
        <v>69</v>
      </c>
      <c r="J284" s="71">
        <v>547459.55000000005</v>
      </c>
      <c r="K284" s="71">
        <v>547459.55000000005</v>
      </c>
      <c r="L284" s="72">
        <v>44166</v>
      </c>
      <c r="M284" s="69" t="s">
        <v>149</v>
      </c>
    </row>
    <row r="285" spans="1:13" x14ac:dyDescent="0.25">
      <c r="A285" s="41">
        <v>2020</v>
      </c>
      <c r="B285" s="41" t="s">
        <v>833</v>
      </c>
      <c r="C285" s="41" t="s">
        <v>157</v>
      </c>
      <c r="D285" s="43">
        <v>44012</v>
      </c>
      <c r="E285" s="43">
        <v>44118</v>
      </c>
      <c r="F285" s="41" t="s">
        <v>1474</v>
      </c>
      <c r="G285" s="77" t="s">
        <v>543</v>
      </c>
      <c r="H285" s="41" t="s">
        <v>284</v>
      </c>
      <c r="I285" s="41">
        <v>66</v>
      </c>
      <c r="J285" s="71">
        <v>245617.96</v>
      </c>
      <c r="K285" s="71">
        <v>245617.96</v>
      </c>
      <c r="L285" s="72">
        <v>44166</v>
      </c>
      <c r="M285" s="69" t="s">
        <v>149</v>
      </c>
    </row>
    <row r="286" spans="1:13" x14ac:dyDescent="0.25">
      <c r="A286" s="41">
        <v>2020</v>
      </c>
      <c r="B286" s="41" t="s">
        <v>834</v>
      </c>
      <c r="C286" s="41" t="s">
        <v>157</v>
      </c>
      <c r="D286" s="43">
        <v>44067</v>
      </c>
      <c r="E286" s="43">
        <v>44126</v>
      </c>
      <c r="F286" s="41" t="s">
        <v>1474</v>
      </c>
      <c r="G286" s="77" t="s">
        <v>533</v>
      </c>
      <c r="H286" s="41" t="s">
        <v>285</v>
      </c>
      <c r="I286" s="41">
        <v>66</v>
      </c>
      <c r="J286" s="71">
        <v>106668.07</v>
      </c>
      <c r="K286" s="71">
        <v>106668.07</v>
      </c>
      <c r="L286" s="72">
        <v>44179</v>
      </c>
      <c r="M286" s="69" t="s">
        <v>149</v>
      </c>
    </row>
    <row r="287" spans="1:13" x14ac:dyDescent="0.25">
      <c r="A287" s="41">
        <v>2020</v>
      </c>
      <c r="B287" s="41" t="s">
        <v>835</v>
      </c>
      <c r="C287" s="41" t="s">
        <v>157</v>
      </c>
      <c r="D287" s="43">
        <v>44063</v>
      </c>
      <c r="E287" s="43">
        <v>44131</v>
      </c>
      <c r="F287" s="41" t="s">
        <v>1474</v>
      </c>
      <c r="G287" s="77" t="s">
        <v>536</v>
      </c>
      <c r="H287" s="41" t="s">
        <v>284</v>
      </c>
      <c r="I287" s="41">
        <v>72</v>
      </c>
      <c r="J287" s="71">
        <v>148406.16</v>
      </c>
      <c r="K287" s="71">
        <v>148406.16</v>
      </c>
      <c r="L287" s="72">
        <v>44166</v>
      </c>
      <c r="M287" s="69" t="s">
        <v>149</v>
      </c>
    </row>
    <row r="288" spans="1:13" x14ac:dyDescent="0.25">
      <c r="A288" s="41">
        <v>2020</v>
      </c>
      <c r="B288" s="41" t="s">
        <v>836</v>
      </c>
      <c r="C288" s="41" t="s">
        <v>157</v>
      </c>
      <c r="D288" s="43">
        <v>44058</v>
      </c>
      <c r="E288" s="43">
        <v>44131</v>
      </c>
      <c r="F288" s="41" t="s">
        <v>1474</v>
      </c>
      <c r="G288" s="77" t="s">
        <v>540</v>
      </c>
      <c r="H288" s="41" t="s">
        <v>284</v>
      </c>
      <c r="I288" s="41">
        <v>56</v>
      </c>
      <c r="J288" s="71">
        <v>442200.62</v>
      </c>
      <c r="K288" s="71">
        <v>442200.62</v>
      </c>
      <c r="L288" s="72">
        <v>44166</v>
      </c>
      <c r="M288" s="69" t="s">
        <v>149</v>
      </c>
    </row>
    <row r="289" spans="1:13" x14ac:dyDescent="0.25">
      <c r="A289" s="41">
        <v>2020</v>
      </c>
      <c r="B289" s="41" t="s">
        <v>837</v>
      </c>
      <c r="C289" s="41" t="s">
        <v>157</v>
      </c>
      <c r="D289" s="43">
        <v>44067</v>
      </c>
      <c r="E289" s="43">
        <v>44131</v>
      </c>
      <c r="F289" s="41" t="s">
        <v>1474</v>
      </c>
      <c r="G289" s="77" t="s">
        <v>543</v>
      </c>
      <c r="H289" s="41" t="s">
        <v>285</v>
      </c>
      <c r="I289" s="41">
        <v>61</v>
      </c>
      <c r="J289" s="71">
        <v>16222.87</v>
      </c>
      <c r="K289" s="71">
        <v>16222.87</v>
      </c>
      <c r="L289" s="72">
        <v>44181</v>
      </c>
      <c r="M289" s="69" t="s">
        <v>149</v>
      </c>
    </row>
    <row r="290" spans="1:13" x14ac:dyDescent="0.25">
      <c r="A290" s="41">
        <v>2020</v>
      </c>
      <c r="B290" s="41" t="s">
        <v>838</v>
      </c>
      <c r="C290" s="41" t="s">
        <v>157</v>
      </c>
      <c r="D290" s="43">
        <v>43987</v>
      </c>
      <c r="E290" s="43">
        <v>44131</v>
      </c>
      <c r="F290" s="41" t="s">
        <v>1474</v>
      </c>
      <c r="G290" s="77" t="s">
        <v>543</v>
      </c>
      <c r="H290" s="41" t="s">
        <v>285</v>
      </c>
      <c r="I290" s="41">
        <v>51</v>
      </c>
      <c r="J290" s="71">
        <v>235877.63</v>
      </c>
      <c r="K290" s="71">
        <v>235877.63</v>
      </c>
      <c r="L290" s="72">
        <v>44166</v>
      </c>
      <c r="M290" s="69" t="s">
        <v>149</v>
      </c>
    </row>
    <row r="291" spans="1:13" x14ac:dyDescent="0.25">
      <c r="A291" s="41">
        <v>2020</v>
      </c>
      <c r="B291" s="41" t="s">
        <v>839</v>
      </c>
      <c r="C291" s="41" t="s">
        <v>157</v>
      </c>
      <c r="D291" s="43">
        <v>44008</v>
      </c>
      <c r="E291" s="43">
        <v>44131</v>
      </c>
      <c r="F291" s="41" t="s">
        <v>1474</v>
      </c>
      <c r="G291" s="77" t="s">
        <v>543</v>
      </c>
      <c r="H291" s="41" t="s">
        <v>284</v>
      </c>
      <c r="I291" s="41">
        <v>55</v>
      </c>
      <c r="J291" s="71">
        <v>1248261.67</v>
      </c>
      <c r="K291" s="71">
        <v>1248261.67</v>
      </c>
      <c r="L291" s="72">
        <v>44167</v>
      </c>
      <c r="M291" s="69" t="s">
        <v>149</v>
      </c>
    </row>
    <row r="292" spans="1:13" x14ac:dyDescent="0.25">
      <c r="A292" s="41">
        <v>2020</v>
      </c>
      <c r="B292" s="41" t="s">
        <v>840</v>
      </c>
      <c r="C292" s="41" t="s">
        <v>157</v>
      </c>
      <c r="D292" s="43">
        <v>44067</v>
      </c>
      <c r="E292" s="43">
        <v>44131</v>
      </c>
      <c r="F292" s="41" t="s">
        <v>1474</v>
      </c>
      <c r="G292" s="77" t="s">
        <v>543</v>
      </c>
      <c r="H292" s="41" t="s">
        <v>284</v>
      </c>
      <c r="I292" s="41">
        <v>67</v>
      </c>
      <c r="J292" s="71">
        <v>716910.74</v>
      </c>
      <c r="K292" s="71">
        <v>716910.74</v>
      </c>
      <c r="L292" s="72">
        <v>44179</v>
      </c>
      <c r="M292" s="69" t="s">
        <v>149</v>
      </c>
    </row>
    <row r="293" spans="1:13" x14ac:dyDescent="0.25">
      <c r="A293" s="41">
        <v>2020</v>
      </c>
      <c r="B293" s="41" t="s">
        <v>841</v>
      </c>
      <c r="C293" s="41" t="s">
        <v>157</v>
      </c>
      <c r="D293" s="43">
        <v>44019</v>
      </c>
      <c r="E293" s="43">
        <v>44131</v>
      </c>
      <c r="F293" s="41" t="s">
        <v>1474</v>
      </c>
      <c r="G293" s="77" t="s">
        <v>548</v>
      </c>
      <c r="H293" s="41" t="s">
        <v>285</v>
      </c>
      <c r="I293" s="41">
        <v>63</v>
      </c>
      <c r="J293" s="71">
        <v>623970.68999999994</v>
      </c>
      <c r="K293" s="71">
        <v>623970.68999999994</v>
      </c>
      <c r="L293" s="72">
        <v>44179</v>
      </c>
      <c r="M293" s="69" t="s">
        <v>149</v>
      </c>
    </row>
    <row r="294" spans="1:13" x14ac:dyDescent="0.25">
      <c r="A294" s="41">
        <v>2020</v>
      </c>
      <c r="B294" s="41" t="s">
        <v>842</v>
      </c>
      <c r="C294" s="41" t="s">
        <v>157</v>
      </c>
      <c r="D294" s="43">
        <v>44054</v>
      </c>
      <c r="E294" s="43">
        <v>44132</v>
      </c>
      <c r="F294" s="41" t="s">
        <v>1474</v>
      </c>
      <c r="G294" s="77" t="s">
        <v>543</v>
      </c>
      <c r="H294" s="41" t="s">
        <v>285</v>
      </c>
      <c r="I294" s="41">
        <v>51</v>
      </c>
      <c r="J294" s="71">
        <v>485520.04</v>
      </c>
      <c r="K294" s="71">
        <v>485520.04</v>
      </c>
      <c r="L294" s="72">
        <v>44166</v>
      </c>
      <c r="M294" s="69" t="s">
        <v>149</v>
      </c>
    </row>
    <row r="295" spans="1:13" x14ac:dyDescent="0.25">
      <c r="A295" s="41">
        <v>2020</v>
      </c>
      <c r="B295" s="41" t="s">
        <v>843</v>
      </c>
      <c r="C295" s="41" t="s">
        <v>157</v>
      </c>
      <c r="D295" s="43">
        <v>44034</v>
      </c>
      <c r="E295" s="43">
        <v>44133</v>
      </c>
      <c r="F295" s="41" t="s">
        <v>1474</v>
      </c>
      <c r="G295" s="77" t="s">
        <v>537</v>
      </c>
      <c r="H295" s="41" t="s">
        <v>284</v>
      </c>
      <c r="I295" s="41">
        <v>61</v>
      </c>
      <c r="J295" s="71">
        <v>1239572.93</v>
      </c>
      <c r="K295" s="71">
        <v>1239572.93</v>
      </c>
      <c r="L295" s="72">
        <v>44167</v>
      </c>
      <c r="M295" s="69" t="s">
        <v>149</v>
      </c>
    </row>
    <row r="296" spans="1:13" x14ac:dyDescent="0.25">
      <c r="A296" s="41">
        <v>2020</v>
      </c>
      <c r="B296" s="41" t="s">
        <v>844</v>
      </c>
      <c r="C296" s="41" t="s">
        <v>157</v>
      </c>
      <c r="D296" s="43">
        <v>44065</v>
      </c>
      <c r="E296" s="43">
        <v>44134</v>
      </c>
      <c r="F296" s="41" t="s">
        <v>1474</v>
      </c>
      <c r="G296" s="77" t="s">
        <v>543</v>
      </c>
      <c r="H296" s="41" t="s">
        <v>284</v>
      </c>
      <c r="I296" s="41">
        <v>51</v>
      </c>
      <c r="J296" s="71">
        <v>717351.18</v>
      </c>
      <c r="K296" s="71">
        <v>717351.18</v>
      </c>
      <c r="L296" s="72">
        <v>44179</v>
      </c>
      <c r="M296" s="69" t="s">
        <v>149</v>
      </c>
    </row>
    <row r="297" spans="1:13" x14ac:dyDescent="0.25">
      <c r="A297" s="41">
        <v>2020</v>
      </c>
      <c r="B297" s="41" t="s">
        <v>845</v>
      </c>
      <c r="C297" s="41" t="s">
        <v>157</v>
      </c>
      <c r="D297" s="43">
        <v>44064</v>
      </c>
      <c r="E297" s="43">
        <v>44134</v>
      </c>
      <c r="F297" s="41" t="s">
        <v>1474</v>
      </c>
      <c r="G297" s="77" t="s">
        <v>543</v>
      </c>
      <c r="H297" s="41" t="s">
        <v>284</v>
      </c>
      <c r="I297" s="41">
        <v>49</v>
      </c>
      <c r="J297" s="71">
        <v>185405.83</v>
      </c>
      <c r="K297" s="71">
        <v>185405.83</v>
      </c>
      <c r="L297" s="72">
        <v>44179</v>
      </c>
      <c r="M297" s="69" t="s">
        <v>149</v>
      </c>
    </row>
    <row r="298" spans="1:13" x14ac:dyDescent="0.25">
      <c r="A298" s="41">
        <v>2020</v>
      </c>
      <c r="B298" s="41" t="s">
        <v>846</v>
      </c>
      <c r="C298" s="41" t="s">
        <v>157</v>
      </c>
      <c r="D298" s="43">
        <v>44065</v>
      </c>
      <c r="E298" s="43">
        <v>44134</v>
      </c>
      <c r="F298" s="41" t="s">
        <v>1474</v>
      </c>
      <c r="G298" s="77" t="s">
        <v>543</v>
      </c>
      <c r="H298" s="41" t="s">
        <v>285</v>
      </c>
      <c r="I298" s="41">
        <v>61</v>
      </c>
      <c r="J298" s="71">
        <v>633758.38</v>
      </c>
      <c r="K298" s="71">
        <v>633758.38</v>
      </c>
      <c r="L298" s="72">
        <v>44179</v>
      </c>
      <c r="M298" s="69" t="s">
        <v>149</v>
      </c>
    </row>
    <row r="299" spans="1:13" x14ac:dyDescent="0.25">
      <c r="A299" s="41">
        <v>2020</v>
      </c>
      <c r="B299" s="41" t="s">
        <v>847</v>
      </c>
      <c r="C299" s="41" t="s">
        <v>157</v>
      </c>
      <c r="D299" s="43">
        <v>44064</v>
      </c>
      <c r="E299" s="43">
        <v>44134</v>
      </c>
      <c r="F299" s="41" t="s">
        <v>1474</v>
      </c>
      <c r="G299" s="77" t="s">
        <v>543</v>
      </c>
      <c r="H299" s="41" t="s">
        <v>284</v>
      </c>
      <c r="I299" s="41">
        <v>49</v>
      </c>
      <c r="J299" s="71">
        <v>1134618.8500000001</v>
      </c>
      <c r="K299" s="71">
        <v>1134618.8500000001</v>
      </c>
      <c r="L299" s="72">
        <v>44217</v>
      </c>
      <c r="M299" s="69" t="s">
        <v>149</v>
      </c>
    </row>
    <row r="300" spans="1:13" x14ac:dyDescent="0.25">
      <c r="A300" s="41">
        <v>2020</v>
      </c>
      <c r="B300" s="41" t="s">
        <v>848</v>
      </c>
      <c r="C300" s="41" t="s">
        <v>157</v>
      </c>
      <c r="D300" s="43">
        <v>43990</v>
      </c>
      <c r="E300" s="43">
        <v>44134</v>
      </c>
      <c r="F300" s="41" t="s">
        <v>1474</v>
      </c>
      <c r="G300" s="77" t="s">
        <v>537</v>
      </c>
      <c r="H300" s="41" t="s">
        <v>284</v>
      </c>
      <c r="I300" s="41">
        <v>52</v>
      </c>
      <c r="J300" s="71">
        <v>272141.90000000002</v>
      </c>
      <c r="K300" s="71">
        <v>272141.90000000002</v>
      </c>
      <c r="L300" s="72">
        <v>44179</v>
      </c>
      <c r="M300" s="69" t="s">
        <v>149</v>
      </c>
    </row>
    <row r="301" spans="1:13" x14ac:dyDescent="0.25">
      <c r="A301" s="41">
        <v>2020</v>
      </c>
      <c r="B301" s="41" t="s">
        <v>849</v>
      </c>
      <c r="C301" s="41" t="s">
        <v>157</v>
      </c>
      <c r="D301" s="43">
        <v>44093</v>
      </c>
      <c r="E301" s="43">
        <v>44153</v>
      </c>
      <c r="F301" s="41" t="s">
        <v>1474</v>
      </c>
      <c r="G301" s="77" t="s">
        <v>547</v>
      </c>
      <c r="H301" s="41" t="s">
        <v>284</v>
      </c>
      <c r="I301" s="41">
        <v>33</v>
      </c>
      <c r="J301" s="71">
        <v>708372.23</v>
      </c>
      <c r="K301" s="71">
        <v>708372.23</v>
      </c>
      <c r="L301" s="72">
        <v>44179</v>
      </c>
      <c r="M301" s="69" t="s">
        <v>149</v>
      </c>
    </row>
    <row r="302" spans="1:13" x14ac:dyDescent="0.25">
      <c r="A302" s="41">
        <v>2020</v>
      </c>
      <c r="B302" s="41" t="s">
        <v>850</v>
      </c>
      <c r="C302" s="41" t="s">
        <v>157</v>
      </c>
      <c r="D302" s="43">
        <v>44094</v>
      </c>
      <c r="E302" s="43">
        <v>44153</v>
      </c>
      <c r="F302" s="41" t="s">
        <v>1474</v>
      </c>
      <c r="G302" s="77" t="s">
        <v>533</v>
      </c>
      <c r="H302" s="41" t="s">
        <v>285</v>
      </c>
      <c r="I302" s="41">
        <v>55</v>
      </c>
      <c r="J302" s="71">
        <v>161802.6</v>
      </c>
      <c r="K302" s="71">
        <v>161802.6</v>
      </c>
      <c r="L302" s="72">
        <v>44179</v>
      </c>
      <c r="M302" s="69" t="s">
        <v>149</v>
      </c>
    </row>
    <row r="303" spans="1:13" x14ac:dyDescent="0.25">
      <c r="A303" s="41">
        <v>2020</v>
      </c>
      <c r="B303" s="41" t="s">
        <v>851</v>
      </c>
      <c r="C303" s="41" t="s">
        <v>157</v>
      </c>
      <c r="D303" s="43">
        <v>44095</v>
      </c>
      <c r="E303" s="43">
        <v>44153</v>
      </c>
      <c r="F303" s="41" t="s">
        <v>1474</v>
      </c>
      <c r="G303" s="77" t="s">
        <v>543</v>
      </c>
      <c r="H303" s="41" t="s">
        <v>285</v>
      </c>
      <c r="I303" s="41">
        <v>57</v>
      </c>
      <c r="J303" s="71">
        <v>1034765.87</v>
      </c>
      <c r="K303" s="71">
        <v>1034765.87</v>
      </c>
      <c r="L303" s="72">
        <v>44217</v>
      </c>
      <c r="M303" s="69" t="s">
        <v>149</v>
      </c>
    </row>
    <row r="304" spans="1:13" x14ac:dyDescent="0.25">
      <c r="A304" s="41">
        <v>2020</v>
      </c>
      <c r="B304" s="41" t="s">
        <v>852</v>
      </c>
      <c r="C304" s="41" t="s">
        <v>157</v>
      </c>
      <c r="D304" s="43">
        <v>44078</v>
      </c>
      <c r="E304" s="43">
        <v>44153</v>
      </c>
      <c r="F304" s="41" t="s">
        <v>1474</v>
      </c>
      <c r="G304" s="77" t="s">
        <v>538</v>
      </c>
      <c r="H304" s="41" t="s">
        <v>285</v>
      </c>
      <c r="I304" s="41">
        <v>68</v>
      </c>
      <c r="J304" s="71">
        <v>58828.18</v>
      </c>
      <c r="K304" s="71">
        <v>58828.18</v>
      </c>
      <c r="L304" s="72">
        <v>44179</v>
      </c>
      <c r="M304" s="69" t="s">
        <v>149</v>
      </c>
    </row>
    <row r="305" spans="1:13" x14ac:dyDescent="0.25">
      <c r="A305" s="41">
        <v>2020</v>
      </c>
      <c r="B305" s="41" t="s">
        <v>853</v>
      </c>
      <c r="C305" s="41" t="s">
        <v>157</v>
      </c>
      <c r="D305" s="43">
        <v>43961</v>
      </c>
      <c r="E305" s="43">
        <v>44161</v>
      </c>
      <c r="F305" s="41" t="s">
        <v>1474</v>
      </c>
      <c r="G305" s="77" t="s">
        <v>543</v>
      </c>
      <c r="H305" s="41" t="s">
        <v>284</v>
      </c>
      <c r="I305" s="41">
        <v>64</v>
      </c>
      <c r="J305" s="71">
        <v>465977.58</v>
      </c>
      <c r="K305" s="71">
        <v>465977.58</v>
      </c>
      <c r="L305" s="72">
        <v>44294</v>
      </c>
      <c r="M305" s="69" t="s">
        <v>149</v>
      </c>
    </row>
    <row r="306" spans="1:13" x14ac:dyDescent="0.25">
      <c r="A306" s="41">
        <v>2020</v>
      </c>
      <c r="B306" s="41" t="s">
        <v>854</v>
      </c>
      <c r="C306" s="41" t="s">
        <v>157</v>
      </c>
      <c r="D306" s="43">
        <v>43999</v>
      </c>
      <c r="E306" s="43">
        <v>44161</v>
      </c>
      <c r="F306" s="41" t="s">
        <v>1474</v>
      </c>
      <c r="G306" s="77" t="s">
        <v>550</v>
      </c>
      <c r="H306" s="41" t="s">
        <v>284</v>
      </c>
      <c r="I306" s="41">
        <v>45</v>
      </c>
      <c r="J306" s="71">
        <v>363082.19</v>
      </c>
      <c r="K306" s="71">
        <v>363082.19</v>
      </c>
      <c r="L306" s="72">
        <v>44179</v>
      </c>
      <c r="M306" s="69" t="s">
        <v>149</v>
      </c>
    </row>
    <row r="307" spans="1:13" x14ac:dyDescent="0.25">
      <c r="A307" s="41">
        <v>2020</v>
      </c>
      <c r="B307" s="41" t="s">
        <v>855</v>
      </c>
      <c r="C307" s="41" t="s">
        <v>157</v>
      </c>
      <c r="D307" s="43">
        <v>44111</v>
      </c>
      <c r="E307" s="43">
        <v>44169</v>
      </c>
      <c r="F307" s="41" t="s">
        <v>1474</v>
      </c>
      <c r="G307" s="77" t="s">
        <v>538</v>
      </c>
      <c r="H307" s="41" t="s">
        <v>285</v>
      </c>
      <c r="I307" s="41">
        <v>50</v>
      </c>
      <c r="J307" s="71">
        <v>249885.97</v>
      </c>
      <c r="K307" s="71">
        <v>249885.97</v>
      </c>
      <c r="L307" s="72">
        <v>44179</v>
      </c>
      <c r="M307" s="69" t="s">
        <v>149</v>
      </c>
    </row>
    <row r="308" spans="1:13" x14ac:dyDescent="0.25">
      <c r="A308" s="41">
        <v>2020</v>
      </c>
      <c r="B308" s="41" t="s">
        <v>856</v>
      </c>
      <c r="C308" s="41" t="s">
        <v>157</v>
      </c>
      <c r="D308" s="43">
        <v>44125</v>
      </c>
      <c r="E308" s="43">
        <v>44169</v>
      </c>
      <c r="F308" s="41" t="s">
        <v>1474</v>
      </c>
      <c r="G308" s="77" t="s">
        <v>533</v>
      </c>
      <c r="H308" s="41" t="s">
        <v>285</v>
      </c>
      <c r="I308" s="41">
        <v>60</v>
      </c>
      <c r="J308" s="71">
        <v>225192.87</v>
      </c>
      <c r="K308" s="71">
        <v>225192.87</v>
      </c>
      <c r="L308" s="72">
        <v>44179</v>
      </c>
      <c r="M308" s="69" t="s">
        <v>149</v>
      </c>
    </row>
    <row r="309" spans="1:13" x14ac:dyDescent="0.25">
      <c r="A309" s="41">
        <v>2020</v>
      </c>
      <c r="B309" s="41" t="s">
        <v>857</v>
      </c>
      <c r="C309" s="41" t="s">
        <v>157</v>
      </c>
      <c r="D309" s="43">
        <v>44096</v>
      </c>
      <c r="E309" s="43">
        <v>44169</v>
      </c>
      <c r="F309" s="41" t="s">
        <v>1474</v>
      </c>
      <c r="G309" s="77" t="s">
        <v>543</v>
      </c>
      <c r="H309" s="41" t="s">
        <v>284</v>
      </c>
      <c r="I309" s="41">
        <v>66</v>
      </c>
      <c r="J309" s="71">
        <v>111028.42</v>
      </c>
      <c r="K309" s="71">
        <v>111082.42</v>
      </c>
      <c r="L309" s="72">
        <v>44179</v>
      </c>
      <c r="M309" s="69" t="s">
        <v>149</v>
      </c>
    </row>
    <row r="310" spans="1:13" x14ac:dyDescent="0.25">
      <c r="A310" s="41">
        <v>2020</v>
      </c>
      <c r="B310" s="41" t="s">
        <v>858</v>
      </c>
      <c r="C310" s="41" t="s">
        <v>157</v>
      </c>
      <c r="D310" s="43">
        <v>44087</v>
      </c>
      <c r="E310" s="43">
        <v>44166</v>
      </c>
      <c r="F310" s="41" t="s">
        <v>1474</v>
      </c>
      <c r="G310" s="77" t="s">
        <v>543</v>
      </c>
      <c r="H310" s="41" t="s">
        <v>285</v>
      </c>
      <c r="I310" s="41">
        <v>43</v>
      </c>
      <c r="J310" s="71">
        <v>643393.37</v>
      </c>
      <c r="K310" s="71">
        <v>643393.37</v>
      </c>
      <c r="L310" s="72">
        <v>44179</v>
      </c>
      <c r="M310" s="69" t="s">
        <v>149</v>
      </c>
    </row>
    <row r="311" spans="1:13" x14ac:dyDescent="0.25">
      <c r="A311" s="41">
        <v>2020</v>
      </c>
      <c r="B311" s="41" t="s">
        <v>859</v>
      </c>
      <c r="C311" s="41" t="s">
        <v>157</v>
      </c>
      <c r="D311" s="43">
        <v>44116</v>
      </c>
      <c r="E311" s="43">
        <v>44169</v>
      </c>
      <c r="F311" s="41" t="s">
        <v>1474</v>
      </c>
      <c r="G311" s="77" t="s">
        <v>543</v>
      </c>
      <c r="H311" s="41" t="s">
        <v>284</v>
      </c>
      <c r="I311" s="41">
        <v>66</v>
      </c>
      <c r="J311" s="71">
        <v>391050.2</v>
      </c>
      <c r="K311" s="71">
        <v>391050.2</v>
      </c>
      <c r="L311" s="72">
        <v>44179</v>
      </c>
      <c r="M311" s="69" t="s">
        <v>149</v>
      </c>
    </row>
    <row r="312" spans="1:13" x14ac:dyDescent="0.25">
      <c r="A312" s="41">
        <v>2020</v>
      </c>
      <c r="B312" s="41" t="s">
        <v>860</v>
      </c>
      <c r="C312" s="41" t="s">
        <v>157</v>
      </c>
      <c r="D312" s="43">
        <v>44099</v>
      </c>
      <c r="E312" s="43">
        <v>44169</v>
      </c>
      <c r="F312" s="41" t="s">
        <v>1474</v>
      </c>
      <c r="G312" s="77" t="s">
        <v>533</v>
      </c>
      <c r="H312" s="41" t="s">
        <v>284</v>
      </c>
      <c r="I312" s="41">
        <v>62</v>
      </c>
      <c r="J312" s="71">
        <v>325078.57</v>
      </c>
      <c r="K312" s="71">
        <v>325078.57</v>
      </c>
      <c r="L312" s="72">
        <v>44179</v>
      </c>
      <c r="M312" s="69" t="s">
        <v>149</v>
      </c>
    </row>
    <row r="313" spans="1:13" x14ac:dyDescent="0.25">
      <c r="A313" s="41">
        <v>2020</v>
      </c>
      <c r="B313" s="41" t="s">
        <v>861</v>
      </c>
      <c r="C313" s="41" t="s">
        <v>157</v>
      </c>
      <c r="D313" s="43">
        <v>44107</v>
      </c>
      <c r="E313" s="43">
        <v>44173</v>
      </c>
      <c r="F313" s="41" t="s">
        <v>1474</v>
      </c>
      <c r="G313" s="77" t="s">
        <v>543</v>
      </c>
      <c r="H313" s="41" t="s">
        <v>284</v>
      </c>
      <c r="I313" s="41">
        <v>70</v>
      </c>
      <c r="J313" s="71">
        <v>76212.59</v>
      </c>
      <c r="K313" s="71">
        <v>76212.59</v>
      </c>
      <c r="L313" s="72">
        <v>44232</v>
      </c>
      <c r="M313" s="69" t="s">
        <v>149</v>
      </c>
    </row>
    <row r="314" spans="1:13" x14ac:dyDescent="0.25">
      <c r="A314" s="41">
        <v>2020</v>
      </c>
      <c r="B314" s="41" t="s">
        <v>862</v>
      </c>
      <c r="C314" s="41" t="s">
        <v>157</v>
      </c>
      <c r="D314" s="43">
        <v>44100</v>
      </c>
      <c r="E314" s="43">
        <v>44176</v>
      </c>
      <c r="F314" s="41" t="s">
        <v>1474</v>
      </c>
      <c r="G314" s="77" t="s">
        <v>550</v>
      </c>
      <c r="H314" s="41" t="s">
        <v>284</v>
      </c>
      <c r="I314" s="41">
        <v>54</v>
      </c>
      <c r="J314" s="71">
        <v>719013.02</v>
      </c>
      <c r="K314" s="71">
        <v>719013.02</v>
      </c>
      <c r="L314" s="72">
        <v>44215</v>
      </c>
      <c r="M314" s="69" t="s">
        <v>149</v>
      </c>
    </row>
    <row r="315" spans="1:13" x14ac:dyDescent="0.25">
      <c r="A315" s="41">
        <v>2020</v>
      </c>
      <c r="B315" s="41" t="s">
        <v>863</v>
      </c>
      <c r="C315" s="41" t="s">
        <v>157</v>
      </c>
      <c r="D315" s="43">
        <v>44133</v>
      </c>
      <c r="E315" s="43">
        <v>44180</v>
      </c>
      <c r="F315" s="41" t="s">
        <v>1474</v>
      </c>
      <c r="G315" s="77" t="s">
        <v>543</v>
      </c>
      <c r="H315" s="41" t="s">
        <v>284</v>
      </c>
      <c r="I315" s="41">
        <v>46</v>
      </c>
      <c r="J315" s="71">
        <v>490376.23</v>
      </c>
      <c r="K315" s="71">
        <v>490376.23</v>
      </c>
      <c r="L315" s="72">
        <v>44216</v>
      </c>
      <c r="M315" s="69" t="s">
        <v>149</v>
      </c>
    </row>
    <row r="316" spans="1:13" x14ac:dyDescent="0.25">
      <c r="A316" s="41">
        <v>2020</v>
      </c>
      <c r="B316" s="41" t="s">
        <v>864</v>
      </c>
      <c r="C316" s="41" t="s">
        <v>157</v>
      </c>
      <c r="D316" s="43">
        <v>44100</v>
      </c>
      <c r="E316" s="43">
        <v>44181</v>
      </c>
      <c r="F316" s="41" t="s">
        <v>1474</v>
      </c>
      <c r="G316" s="77" t="s">
        <v>543</v>
      </c>
      <c r="H316" s="41" t="s">
        <v>284</v>
      </c>
      <c r="I316" s="41">
        <v>68</v>
      </c>
      <c r="J316" s="71">
        <v>211565.19</v>
      </c>
      <c r="K316" s="71">
        <v>211565.19</v>
      </c>
      <c r="L316" s="72">
        <v>44215</v>
      </c>
      <c r="M316" s="69" t="s">
        <v>149</v>
      </c>
    </row>
    <row r="317" spans="1:13" x14ac:dyDescent="0.25">
      <c r="A317" s="41">
        <v>2020</v>
      </c>
      <c r="B317" s="41" t="s">
        <v>865</v>
      </c>
      <c r="C317" s="41" t="s">
        <v>157</v>
      </c>
      <c r="D317" s="43">
        <v>44096</v>
      </c>
      <c r="E317" s="43">
        <v>44181</v>
      </c>
      <c r="F317" s="41" t="s">
        <v>1474</v>
      </c>
      <c r="G317" s="77" t="s">
        <v>540</v>
      </c>
      <c r="H317" s="41" t="s">
        <v>284</v>
      </c>
      <c r="I317" s="41">
        <v>35</v>
      </c>
      <c r="J317" s="71">
        <v>1132703.93</v>
      </c>
      <c r="K317" s="71">
        <v>1132703.93</v>
      </c>
      <c r="L317" s="72">
        <v>44239</v>
      </c>
      <c r="M317" s="69" t="s">
        <v>149</v>
      </c>
    </row>
    <row r="318" spans="1:13" x14ac:dyDescent="0.25">
      <c r="A318" s="41">
        <v>2020</v>
      </c>
      <c r="B318" s="41" t="s">
        <v>866</v>
      </c>
      <c r="C318" s="41" t="s">
        <v>157</v>
      </c>
      <c r="D318" s="43">
        <v>44167</v>
      </c>
      <c r="E318" s="43">
        <v>44182</v>
      </c>
      <c r="F318" s="41" t="s">
        <v>1474</v>
      </c>
      <c r="G318" s="77" t="s">
        <v>538</v>
      </c>
      <c r="H318" s="41" t="s">
        <v>285</v>
      </c>
      <c r="I318" s="41">
        <v>62</v>
      </c>
      <c r="J318" s="71">
        <v>477723.71</v>
      </c>
      <c r="K318" s="71">
        <v>477723.71</v>
      </c>
      <c r="L318" s="72">
        <v>44239</v>
      </c>
      <c r="M318" s="69" t="s">
        <v>149</v>
      </c>
    </row>
    <row r="319" spans="1:13" x14ac:dyDescent="0.25">
      <c r="A319" s="41">
        <v>2020</v>
      </c>
      <c r="B319" s="41" t="s">
        <v>867</v>
      </c>
      <c r="C319" s="41" t="s">
        <v>157</v>
      </c>
      <c r="D319" s="43">
        <v>44123</v>
      </c>
      <c r="E319" s="43">
        <v>44183</v>
      </c>
      <c r="F319" s="41" t="s">
        <v>1474</v>
      </c>
      <c r="G319" s="77" t="s">
        <v>543</v>
      </c>
      <c r="H319" s="41" t="s">
        <v>285</v>
      </c>
      <c r="I319" s="41">
        <v>67</v>
      </c>
      <c r="J319" s="71">
        <v>134460.5</v>
      </c>
      <c r="K319" s="71">
        <v>134460.5</v>
      </c>
      <c r="L319" s="72">
        <v>44216</v>
      </c>
      <c r="M319" s="69" t="s">
        <v>149</v>
      </c>
    </row>
    <row r="320" spans="1:13" x14ac:dyDescent="0.25">
      <c r="A320" s="41">
        <v>2020</v>
      </c>
      <c r="B320" s="41" t="s">
        <v>868</v>
      </c>
      <c r="C320" s="41" t="s">
        <v>157</v>
      </c>
      <c r="D320" s="43">
        <v>44145</v>
      </c>
      <c r="E320" s="43">
        <v>44188</v>
      </c>
      <c r="F320" s="41" t="s">
        <v>1474</v>
      </c>
      <c r="G320" s="77" t="s">
        <v>543</v>
      </c>
      <c r="H320" s="41" t="s">
        <v>284</v>
      </c>
      <c r="I320" s="41">
        <v>55</v>
      </c>
      <c r="J320" s="71">
        <v>795867.23</v>
      </c>
      <c r="K320" s="71">
        <v>795867.23</v>
      </c>
      <c r="L320" s="72">
        <v>44216</v>
      </c>
      <c r="M320" s="69" t="s">
        <v>149</v>
      </c>
    </row>
    <row r="321" spans="1:13" x14ac:dyDescent="0.25">
      <c r="A321" s="41">
        <v>2020</v>
      </c>
      <c r="B321" s="41" t="s">
        <v>869</v>
      </c>
      <c r="C321" s="41" t="s">
        <v>157</v>
      </c>
      <c r="D321" s="43">
        <v>44087</v>
      </c>
      <c r="E321" s="43">
        <v>44188</v>
      </c>
      <c r="F321" s="41" t="s">
        <v>1474</v>
      </c>
      <c r="G321" s="77" t="s">
        <v>549</v>
      </c>
      <c r="H321" s="41" t="s">
        <v>285</v>
      </c>
      <c r="I321" s="41">
        <v>52</v>
      </c>
      <c r="J321" s="71">
        <v>697327.37</v>
      </c>
      <c r="K321" s="71">
        <v>697327.37</v>
      </c>
      <c r="L321" s="72">
        <v>44239</v>
      </c>
      <c r="M321" s="69" t="s">
        <v>149</v>
      </c>
    </row>
    <row r="322" spans="1:13" x14ac:dyDescent="0.25">
      <c r="A322" s="41">
        <v>2020</v>
      </c>
      <c r="B322" s="41" t="s">
        <v>870</v>
      </c>
      <c r="C322" s="41" t="s">
        <v>157</v>
      </c>
      <c r="D322" s="43">
        <v>44106</v>
      </c>
      <c r="E322" s="43">
        <v>44193</v>
      </c>
      <c r="F322" s="41" t="s">
        <v>1474</v>
      </c>
      <c r="G322" s="77" t="s">
        <v>540</v>
      </c>
      <c r="H322" s="41" t="s">
        <v>285</v>
      </c>
      <c r="I322" s="41">
        <v>65</v>
      </c>
      <c r="J322" s="71">
        <v>262180.40999999997</v>
      </c>
      <c r="K322" s="71">
        <v>262180.40999999997</v>
      </c>
      <c r="L322" s="72">
        <v>44239</v>
      </c>
      <c r="M322" s="69" t="s">
        <v>149</v>
      </c>
    </row>
    <row r="323" spans="1:13" x14ac:dyDescent="0.25">
      <c r="A323" s="41">
        <v>2020</v>
      </c>
      <c r="B323" s="41" t="s">
        <v>871</v>
      </c>
      <c r="C323" s="41" t="s">
        <v>157</v>
      </c>
      <c r="D323" s="43">
        <v>44062</v>
      </c>
      <c r="E323" s="43">
        <v>44167</v>
      </c>
      <c r="F323" s="41" t="s">
        <v>1474</v>
      </c>
      <c r="G323" s="77" t="s">
        <v>543</v>
      </c>
      <c r="H323" s="41" t="s">
        <v>285</v>
      </c>
      <c r="I323" s="41">
        <v>58</v>
      </c>
      <c r="J323" s="71">
        <v>500658.35</v>
      </c>
      <c r="K323" s="71">
        <v>500658.35</v>
      </c>
      <c r="L323" s="72">
        <v>44216</v>
      </c>
      <c r="M323" s="69" t="s">
        <v>149</v>
      </c>
    </row>
    <row r="324" spans="1:13" x14ac:dyDescent="0.25">
      <c r="A324" s="41">
        <v>2020</v>
      </c>
      <c r="B324" s="41" t="s">
        <v>872</v>
      </c>
      <c r="C324" s="41" t="s">
        <v>157</v>
      </c>
      <c r="D324" s="43">
        <v>43948</v>
      </c>
      <c r="E324" s="43">
        <v>44217</v>
      </c>
      <c r="F324" s="41" t="s">
        <v>1474</v>
      </c>
      <c r="G324" s="77" t="s">
        <v>536</v>
      </c>
      <c r="H324" s="41" t="s">
        <v>285</v>
      </c>
      <c r="I324" s="41">
        <v>54</v>
      </c>
      <c r="J324" s="71">
        <v>439810.1</v>
      </c>
      <c r="K324" s="71">
        <v>439810.1</v>
      </c>
      <c r="L324" s="72">
        <v>44239</v>
      </c>
      <c r="M324" s="69" t="s">
        <v>149</v>
      </c>
    </row>
    <row r="325" spans="1:13" x14ac:dyDescent="0.25">
      <c r="A325" s="41">
        <v>2020</v>
      </c>
      <c r="B325" s="41" t="s">
        <v>873</v>
      </c>
      <c r="C325" s="41" t="s">
        <v>157</v>
      </c>
      <c r="D325" s="43">
        <v>44065</v>
      </c>
      <c r="E325" s="43">
        <v>44217</v>
      </c>
      <c r="F325" s="41" t="s">
        <v>1474</v>
      </c>
      <c r="G325" s="77" t="s">
        <v>549</v>
      </c>
      <c r="H325" s="41" t="s">
        <v>285</v>
      </c>
      <c r="I325" s="41">
        <v>64</v>
      </c>
      <c r="J325" s="71">
        <v>147910.92000000001</v>
      </c>
      <c r="K325" s="71">
        <v>147910.92000000001</v>
      </c>
      <c r="L325" s="72">
        <v>44232</v>
      </c>
      <c r="M325" s="69" t="s">
        <v>149</v>
      </c>
    </row>
    <row r="326" spans="1:13" x14ac:dyDescent="0.25">
      <c r="A326" s="41">
        <v>2020</v>
      </c>
      <c r="B326" s="41" t="s">
        <v>874</v>
      </c>
      <c r="C326" s="41" t="s">
        <v>157</v>
      </c>
      <c r="D326" s="43">
        <v>44076</v>
      </c>
      <c r="E326" s="43">
        <v>44193</v>
      </c>
      <c r="F326" s="41" t="s">
        <v>1474</v>
      </c>
      <c r="G326" s="77" t="s">
        <v>543</v>
      </c>
      <c r="H326" s="41" t="s">
        <v>284</v>
      </c>
      <c r="I326" s="41">
        <v>65</v>
      </c>
      <c r="J326" s="71">
        <v>406248.03</v>
      </c>
      <c r="K326" s="71">
        <v>406248.03</v>
      </c>
      <c r="L326" s="72">
        <v>44208</v>
      </c>
      <c r="M326" s="69" t="s">
        <v>149</v>
      </c>
    </row>
    <row r="327" spans="1:13" x14ac:dyDescent="0.25">
      <c r="A327" s="41">
        <v>2020</v>
      </c>
      <c r="B327" s="41" t="s">
        <v>875</v>
      </c>
      <c r="C327" s="41" t="s">
        <v>157</v>
      </c>
      <c r="D327" s="43">
        <v>43962</v>
      </c>
      <c r="E327" s="43">
        <v>44217</v>
      </c>
      <c r="F327" s="41" t="s">
        <v>1474</v>
      </c>
      <c r="G327" s="77" t="s">
        <v>543</v>
      </c>
      <c r="H327" s="41" t="s">
        <v>284</v>
      </c>
      <c r="I327" s="41">
        <v>57</v>
      </c>
      <c r="J327" s="71">
        <v>314247.2</v>
      </c>
      <c r="K327" s="71">
        <v>314247.2</v>
      </c>
      <c r="L327" s="72">
        <v>44239</v>
      </c>
      <c r="M327" s="69" t="s">
        <v>149</v>
      </c>
    </row>
    <row r="328" spans="1:13" x14ac:dyDescent="0.25">
      <c r="A328" s="41">
        <v>2020</v>
      </c>
      <c r="B328" s="41" t="s">
        <v>876</v>
      </c>
      <c r="C328" s="41" t="s">
        <v>157</v>
      </c>
      <c r="D328" s="43">
        <v>44059</v>
      </c>
      <c r="E328" s="43">
        <v>44200</v>
      </c>
      <c r="F328" s="41" t="s">
        <v>1474</v>
      </c>
      <c r="G328" s="77" t="s">
        <v>541</v>
      </c>
      <c r="H328" s="41" t="s">
        <v>284</v>
      </c>
      <c r="I328" s="41">
        <v>59</v>
      </c>
      <c r="J328" s="71">
        <v>877933.92</v>
      </c>
      <c r="K328" s="71">
        <v>877933.92</v>
      </c>
      <c r="L328" s="72">
        <v>44216</v>
      </c>
      <c r="M328" s="69" t="s">
        <v>149</v>
      </c>
    </row>
    <row r="329" spans="1:13" x14ac:dyDescent="0.25">
      <c r="A329" s="41">
        <v>2020</v>
      </c>
      <c r="B329" s="41" t="s">
        <v>877</v>
      </c>
      <c r="C329" s="41" t="s">
        <v>157</v>
      </c>
      <c r="D329" s="43">
        <v>44145</v>
      </c>
      <c r="E329" s="43">
        <v>44200</v>
      </c>
      <c r="F329" s="41" t="s">
        <v>1474</v>
      </c>
      <c r="G329" s="77" t="s">
        <v>543</v>
      </c>
      <c r="H329" s="41" t="s">
        <v>284</v>
      </c>
      <c r="I329" s="41">
        <v>51</v>
      </c>
      <c r="J329" s="71">
        <v>533031.16</v>
      </c>
      <c r="K329" s="71">
        <v>533031.16</v>
      </c>
      <c r="L329" s="72">
        <v>44216</v>
      </c>
      <c r="M329" s="69" t="s">
        <v>149</v>
      </c>
    </row>
    <row r="330" spans="1:13" x14ac:dyDescent="0.25">
      <c r="A330" s="41">
        <v>2020</v>
      </c>
      <c r="B330" s="41" t="s">
        <v>878</v>
      </c>
      <c r="C330" s="41" t="s">
        <v>157</v>
      </c>
      <c r="D330" s="43">
        <v>44002</v>
      </c>
      <c r="E330" s="43">
        <v>44200</v>
      </c>
      <c r="F330" s="41" t="s">
        <v>1474</v>
      </c>
      <c r="G330" s="77" t="s">
        <v>543</v>
      </c>
      <c r="H330" s="41" t="s">
        <v>284</v>
      </c>
      <c r="I330" s="41">
        <v>67</v>
      </c>
      <c r="J330" s="71">
        <v>210377.46</v>
      </c>
      <c r="K330" s="71">
        <v>210377.46</v>
      </c>
      <c r="L330" s="72">
        <v>44216</v>
      </c>
      <c r="M330" s="69" t="s">
        <v>149</v>
      </c>
    </row>
    <row r="331" spans="1:13" x14ac:dyDescent="0.25">
      <c r="A331" s="41">
        <v>2020</v>
      </c>
      <c r="B331" s="41" t="s">
        <v>879</v>
      </c>
      <c r="C331" s="41" t="s">
        <v>157</v>
      </c>
      <c r="D331" s="43">
        <v>43976</v>
      </c>
      <c r="E331" s="43">
        <v>44200</v>
      </c>
      <c r="F331" s="41" t="s">
        <v>1474</v>
      </c>
      <c r="G331" s="77" t="s">
        <v>543</v>
      </c>
      <c r="H331" s="41" t="s">
        <v>284</v>
      </c>
      <c r="I331" s="41">
        <v>59</v>
      </c>
      <c r="J331" s="71">
        <v>197251.22</v>
      </c>
      <c r="K331" s="71">
        <v>197251.22</v>
      </c>
      <c r="L331" s="72">
        <v>44208</v>
      </c>
      <c r="M331" s="69" t="s">
        <v>149</v>
      </c>
    </row>
    <row r="332" spans="1:13" x14ac:dyDescent="0.25">
      <c r="A332" s="41">
        <v>2020</v>
      </c>
      <c r="B332" s="41" t="s">
        <v>880</v>
      </c>
      <c r="C332" s="41" t="s">
        <v>157</v>
      </c>
      <c r="D332" s="43">
        <v>44063</v>
      </c>
      <c r="E332" s="43">
        <v>44200</v>
      </c>
      <c r="F332" s="41" t="s">
        <v>1474</v>
      </c>
      <c r="G332" s="77" t="s">
        <v>543</v>
      </c>
      <c r="H332" s="41" t="s">
        <v>285</v>
      </c>
      <c r="I332" s="41">
        <v>59</v>
      </c>
      <c r="J332" s="71">
        <v>478796</v>
      </c>
      <c r="K332" s="71">
        <v>478796</v>
      </c>
      <c r="L332" s="72">
        <v>44208</v>
      </c>
      <c r="M332" s="69" t="s">
        <v>149</v>
      </c>
    </row>
    <row r="333" spans="1:13" x14ac:dyDescent="0.25">
      <c r="A333" s="41">
        <v>2020</v>
      </c>
      <c r="B333" s="41" t="s">
        <v>881</v>
      </c>
      <c r="C333" s="41" t="s">
        <v>157</v>
      </c>
      <c r="D333" s="43">
        <v>44147</v>
      </c>
      <c r="E333" s="43">
        <v>44200</v>
      </c>
      <c r="F333" s="41" t="s">
        <v>1474</v>
      </c>
      <c r="G333" s="77" t="s">
        <v>536</v>
      </c>
      <c r="H333" s="41" t="s">
        <v>285</v>
      </c>
      <c r="I333" s="41">
        <v>61</v>
      </c>
      <c r="J333" s="71">
        <v>998762.58</v>
      </c>
      <c r="K333" s="71">
        <v>998762.58</v>
      </c>
      <c r="L333" s="72">
        <v>44208</v>
      </c>
      <c r="M333" s="69" t="s">
        <v>149</v>
      </c>
    </row>
    <row r="334" spans="1:13" x14ac:dyDescent="0.25">
      <c r="A334" s="41">
        <v>2020</v>
      </c>
      <c r="B334" s="41" t="s">
        <v>882</v>
      </c>
      <c r="C334" s="41" t="s">
        <v>157</v>
      </c>
      <c r="D334" s="43">
        <v>44017</v>
      </c>
      <c r="E334" s="43">
        <v>44200</v>
      </c>
      <c r="F334" s="41" t="s">
        <v>1474</v>
      </c>
      <c r="G334" s="77" t="s">
        <v>543</v>
      </c>
      <c r="H334" s="41" t="s">
        <v>285</v>
      </c>
      <c r="I334" s="41">
        <v>60</v>
      </c>
      <c r="J334" s="71">
        <v>572506.22</v>
      </c>
      <c r="K334" s="71">
        <v>572506.22</v>
      </c>
      <c r="L334" s="72">
        <v>44208</v>
      </c>
      <c r="M334" s="69" t="s">
        <v>149</v>
      </c>
    </row>
    <row r="335" spans="1:13" x14ac:dyDescent="0.25">
      <c r="A335" s="41">
        <v>2020</v>
      </c>
      <c r="B335" s="41" t="s">
        <v>883</v>
      </c>
      <c r="C335" s="41" t="s">
        <v>157</v>
      </c>
      <c r="D335" s="43">
        <v>44148</v>
      </c>
      <c r="E335" s="43">
        <v>44217</v>
      </c>
      <c r="F335" s="41" t="s">
        <v>1474</v>
      </c>
      <c r="G335" s="77" t="s">
        <v>537</v>
      </c>
      <c r="H335" s="41" t="s">
        <v>285</v>
      </c>
      <c r="I335" s="41">
        <v>46</v>
      </c>
      <c r="J335" s="71">
        <v>602953.03</v>
      </c>
      <c r="K335" s="71">
        <v>498869.34</v>
      </c>
      <c r="L335" s="72">
        <v>44239</v>
      </c>
      <c r="M335" s="69" t="s">
        <v>150</v>
      </c>
    </row>
    <row r="336" spans="1:13" x14ac:dyDescent="0.25">
      <c r="A336" s="41">
        <v>2020</v>
      </c>
      <c r="B336" s="41" t="s">
        <v>883</v>
      </c>
      <c r="C336" s="41" t="s">
        <v>157</v>
      </c>
      <c r="D336" s="43">
        <v>44148</v>
      </c>
      <c r="E336" s="43">
        <v>44217</v>
      </c>
      <c r="F336" s="41" t="s">
        <v>1474</v>
      </c>
      <c r="G336" s="77" t="s">
        <v>537</v>
      </c>
      <c r="H336" s="41" t="s">
        <v>285</v>
      </c>
      <c r="I336" s="41">
        <v>46</v>
      </c>
      <c r="J336" s="71">
        <v>0</v>
      </c>
      <c r="K336" s="71">
        <v>104083.69</v>
      </c>
      <c r="L336" s="72">
        <v>44265</v>
      </c>
      <c r="M336" s="69" t="s">
        <v>150</v>
      </c>
    </row>
    <row r="337" spans="1:13" x14ac:dyDescent="0.25">
      <c r="A337" s="41">
        <v>2020</v>
      </c>
      <c r="B337" s="41" t="s">
        <v>884</v>
      </c>
      <c r="C337" s="41" t="s">
        <v>157</v>
      </c>
      <c r="D337" s="43">
        <v>44169</v>
      </c>
      <c r="E337" s="43">
        <v>44217</v>
      </c>
      <c r="F337" s="41" t="s">
        <v>1474</v>
      </c>
      <c r="G337" s="77" t="s">
        <v>537</v>
      </c>
      <c r="H337" s="41" t="s">
        <v>284</v>
      </c>
      <c r="I337" s="41">
        <v>50</v>
      </c>
      <c r="J337" s="71">
        <v>1061887.3899999999</v>
      </c>
      <c r="K337" s="71">
        <v>1061887.3899999999</v>
      </c>
      <c r="L337" s="72">
        <v>44239</v>
      </c>
      <c r="M337" s="69" t="s">
        <v>149</v>
      </c>
    </row>
    <row r="338" spans="1:13" x14ac:dyDescent="0.25">
      <c r="A338" s="41">
        <v>2020</v>
      </c>
      <c r="B338" s="41" t="s">
        <v>885</v>
      </c>
      <c r="C338" s="41" t="s">
        <v>157</v>
      </c>
      <c r="D338" s="43">
        <v>44153</v>
      </c>
      <c r="E338" s="43">
        <v>44217</v>
      </c>
      <c r="F338" s="41" t="s">
        <v>1474</v>
      </c>
      <c r="G338" s="77" t="s">
        <v>543</v>
      </c>
      <c r="H338" s="41" t="s">
        <v>284</v>
      </c>
      <c r="I338" s="41">
        <v>57</v>
      </c>
      <c r="J338" s="71">
        <v>514975.62</v>
      </c>
      <c r="K338" s="71">
        <v>514975.62</v>
      </c>
      <c r="L338" s="72">
        <v>44239</v>
      </c>
      <c r="M338" s="69" t="s">
        <v>149</v>
      </c>
    </row>
    <row r="339" spans="1:13" x14ac:dyDescent="0.25">
      <c r="A339" s="41">
        <v>2020</v>
      </c>
      <c r="B339" s="41" t="s">
        <v>886</v>
      </c>
      <c r="C339" s="41" t="s">
        <v>157</v>
      </c>
      <c r="D339" s="43">
        <v>44036</v>
      </c>
      <c r="E339" s="43">
        <v>44217</v>
      </c>
      <c r="F339" s="41" t="s">
        <v>1474</v>
      </c>
      <c r="G339" s="77" t="s">
        <v>538</v>
      </c>
      <c r="H339" s="41" t="s">
        <v>284</v>
      </c>
      <c r="I339" s="41">
        <v>58</v>
      </c>
      <c r="J339" s="71">
        <v>206738.75</v>
      </c>
      <c r="K339" s="71">
        <v>206738.75</v>
      </c>
      <c r="L339" s="72">
        <v>44245</v>
      </c>
      <c r="M339" s="69" t="s">
        <v>149</v>
      </c>
    </row>
    <row r="340" spans="1:13" x14ac:dyDescent="0.25">
      <c r="A340" s="41">
        <v>2020</v>
      </c>
      <c r="B340" s="41" t="s">
        <v>887</v>
      </c>
      <c r="C340" s="41" t="s">
        <v>157</v>
      </c>
      <c r="D340" s="43">
        <v>44166</v>
      </c>
      <c r="E340" s="43">
        <v>44217</v>
      </c>
      <c r="F340" s="41" t="s">
        <v>1474</v>
      </c>
      <c r="G340" s="77" t="s">
        <v>543</v>
      </c>
      <c r="H340" s="41" t="s">
        <v>284</v>
      </c>
      <c r="I340" s="41">
        <v>46</v>
      </c>
      <c r="J340" s="71">
        <v>1361700.19</v>
      </c>
      <c r="K340" s="71">
        <v>1361700.19</v>
      </c>
      <c r="L340" s="72">
        <v>44239</v>
      </c>
      <c r="M340" s="69" t="s">
        <v>149</v>
      </c>
    </row>
    <row r="341" spans="1:13" x14ac:dyDescent="0.25">
      <c r="A341" s="41">
        <v>2020</v>
      </c>
      <c r="B341" s="41" t="s">
        <v>888</v>
      </c>
      <c r="C341" s="41" t="s">
        <v>157</v>
      </c>
      <c r="D341" s="43">
        <v>43987</v>
      </c>
      <c r="E341" s="43">
        <v>44217</v>
      </c>
      <c r="F341" s="41" t="s">
        <v>1474</v>
      </c>
      <c r="G341" s="77" t="s">
        <v>543</v>
      </c>
      <c r="H341" s="41" t="s">
        <v>284</v>
      </c>
      <c r="I341" s="41">
        <v>55</v>
      </c>
      <c r="J341" s="71">
        <v>633617.67000000004</v>
      </c>
      <c r="K341" s="71">
        <v>633617.67000000004</v>
      </c>
      <c r="L341" s="72">
        <v>44239</v>
      </c>
      <c r="M341" s="69" t="s">
        <v>149</v>
      </c>
    </row>
    <row r="342" spans="1:13" x14ac:dyDescent="0.25">
      <c r="A342" s="41">
        <v>2020</v>
      </c>
      <c r="B342" s="41" t="s">
        <v>889</v>
      </c>
      <c r="C342" s="41" t="s">
        <v>157</v>
      </c>
      <c r="D342" s="43">
        <v>44137</v>
      </c>
      <c r="E342" s="43">
        <v>44221</v>
      </c>
      <c r="F342" s="41" t="s">
        <v>1474</v>
      </c>
      <c r="G342" s="77" t="s">
        <v>546</v>
      </c>
      <c r="H342" s="41" t="s">
        <v>285</v>
      </c>
      <c r="I342" s="41">
        <v>46</v>
      </c>
      <c r="J342" s="71">
        <v>148054.22</v>
      </c>
      <c r="K342" s="71">
        <v>148054.22</v>
      </c>
      <c r="L342" s="72">
        <v>44232</v>
      </c>
      <c r="M342" s="69" t="s">
        <v>149</v>
      </c>
    </row>
    <row r="343" spans="1:13" x14ac:dyDescent="0.25">
      <c r="A343" s="41">
        <v>2020</v>
      </c>
      <c r="B343" s="41" t="s">
        <v>890</v>
      </c>
      <c r="C343" s="41" t="s">
        <v>157</v>
      </c>
      <c r="D343" s="43">
        <v>44144</v>
      </c>
      <c r="E343" s="43">
        <v>44221</v>
      </c>
      <c r="F343" s="41" t="s">
        <v>1474</v>
      </c>
      <c r="G343" s="77" t="s">
        <v>537</v>
      </c>
      <c r="H343" s="41" t="s">
        <v>284</v>
      </c>
      <c r="I343" s="41">
        <v>55</v>
      </c>
      <c r="J343" s="71">
        <v>202169.54</v>
      </c>
      <c r="K343" s="71">
        <v>202169.54</v>
      </c>
      <c r="L343" s="72">
        <v>44232</v>
      </c>
      <c r="M343" s="69" t="s">
        <v>149</v>
      </c>
    </row>
    <row r="344" spans="1:13" x14ac:dyDescent="0.25">
      <c r="A344" s="41">
        <v>2020</v>
      </c>
      <c r="B344" s="41" t="s">
        <v>891</v>
      </c>
      <c r="C344" s="41" t="s">
        <v>157</v>
      </c>
      <c r="D344" s="43">
        <v>44137</v>
      </c>
      <c r="E344" s="43">
        <v>44221</v>
      </c>
      <c r="F344" s="41" t="s">
        <v>1474</v>
      </c>
      <c r="G344" s="77" t="s">
        <v>543</v>
      </c>
      <c r="H344" s="41" t="s">
        <v>284</v>
      </c>
      <c r="I344" s="41">
        <v>60</v>
      </c>
      <c r="J344" s="71">
        <v>704459.55</v>
      </c>
      <c r="K344" s="71">
        <v>704459.55</v>
      </c>
      <c r="L344" s="72">
        <v>44239</v>
      </c>
      <c r="M344" s="69" t="s">
        <v>149</v>
      </c>
    </row>
    <row r="345" spans="1:13" x14ac:dyDescent="0.25">
      <c r="A345" s="41">
        <v>2020</v>
      </c>
      <c r="B345" s="41" t="s">
        <v>892</v>
      </c>
      <c r="C345" s="41" t="s">
        <v>157</v>
      </c>
      <c r="D345" s="43">
        <v>43977</v>
      </c>
      <c r="E345" s="43">
        <v>44221</v>
      </c>
      <c r="F345" s="41" t="s">
        <v>1474</v>
      </c>
      <c r="G345" s="77" t="s">
        <v>543</v>
      </c>
      <c r="H345" s="41" t="s">
        <v>284</v>
      </c>
      <c r="I345" s="41">
        <v>60</v>
      </c>
      <c r="J345" s="71">
        <v>720937.55</v>
      </c>
      <c r="K345" s="71">
        <v>720937.55</v>
      </c>
      <c r="L345" s="72">
        <v>44239</v>
      </c>
      <c r="M345" s="69" t="s">
        <v>149</v>
      </c>
    </row>
    <row r="346" spans="1:13" x14ac:dyDescent="0.25">
      <c r="A346" s="41">
        <v>2020</v>
      </c>
      <c r="B346" s="41" t="s">
        <v>893</v>
      </c>
      <c r="C346" s="41" t="s">
        <v>157</v>
      </c>
      <c r="D346" s="43">
        <v>43967</v>
      </c>
      <c r="E346" s="43">
        <v>44224</v>
      </c>
      <c r="F346" s="41" t="s">
        <v>1474</v>
      </c>
      <c r="G346" s="77" t="s">
        <v>543</v>
      </c>
      <c r="H346" s="41" t="s">
        <v>284</v>
      </c>
      <c r="I346" s="41">
        <v>55</v>
      </c>
      <c r="J346" s="71">
        <v>149569.57999999999</v>
      </c>
      <c r="K346" s="71">
        <v>149569.57999999999</v>
      </c>
      <c r="L346" s="72">
        <v>44245</v>
      </c>
      <c r="M346" s="69" t="s">
        <v>149</v>
      </c>
    </row>
    <row r="347" spans="1:13" x14ac:dyDescent="0.25">
      <c r="A347" s="41">
        <v>2020</v>
      </c>
      <c r="B347" s="41" t="s">
        <v>894</v>
      </c>
      <c r="C347" s="41" t="s">
        <v>157</v>
      </c>
      <c r="D347" s="43">
        <v>44150</v>
      </c>
      <c r="E347" s="43">
        <v>44232</v>
      </c>
      <c r="F347" s="41" t="s">
        <v>1474</v>
      </c>
      <c r="G347" s="77" t="s">
        <v>543</v>
      </c>
      <c r="H347" s="41" t="s">
        <v>284</v>
      </c>
      <c r="I347" s="41">
        <v>55</v>
      </c>
      <c r="J347" s="71">
        <v>1539271.27</v>
      </c>
      <c r="K347" s="71">
        <v>1539271.27</v>
      </c>
      <c r="L347" s="72">
        <v>44265</v>
      </c>
      <c r="M347" s="69" t="s">
        <v>149</v>
      </c>
    </row>
    <row r="348" spans="1:13" x14ac:dyDescent="0.25">
      <c r="A348" s="41">
        <v>2020</v>
      </c>
      <c r="B348" s="41" t="s">
        <v>895</v>
      </c>
      <c r="C348" s="41" t="s">
        <v>157</v>
      </c>
      <c r="D348" s="43">
        <v>44157</v>
      </c>
      <c r="E348" s="43">
        <v>44232</v>
      </c>
      <c r="F348" s="41" t="s">
        <v>1474</v>
      </c>
      <c r="G348" s="77" t="s">
        <v>537</v>
      </c>
      <c r="H348" s="41" t="s">
        <v>284</v>
      </c>
      <c r="I348" s="41">
        <v>51</v>
      </c>
      <c r="J348" s="71">
        <v>67652.509999999995</v>
      </c>
      <c r="K348" s="71">
        <v>67652.509999999995</v>
      </c>
      <c r="L348" s="72">
        <v>44245</v>
      </c>
      <c r="M348" s="69" t="s">
        <v>149</v>
      </c>
    </row>
    <row r="349" spans="1:13" x14ac:dyDescent="0.25">
      <c r="A349" s="41">
        <v>2020</v>
      </c>
      <c r="B349" s="41" t="s">
        <v>896</v>
      </c>
      <c r="C349" s="41" t="s">
        <v>157</v>
      </c>
      <c r="D349" s="43">
        <v>44064</v>
      </c>
      <c r="E349" s="43">
        <v>44232</v>
      </c>
      <c r="F349" s="41" t="s">
        <v>1474</v>
      </c>
      <c r="G349" s="77" t="s">
        <v>538</v>
      </c>
      <c r="H349" s="41" t="s">
        <v>284</v>
      </c>
      <c r="I349" s="41">
        <v>63</v>
      </c>
      <c r="J349" s="71">
        <v>830913.02</v>
      </c>
      <c r="K349" s="71">
        <v>830913.02</v>
      </c>
      <c r="L349" s="72">
        <v>44245</v>
      </c>
      <c r="M349" s="69" t="s">
        <v>149</v>
      </c>
    </row>
    <row r="350" spans="1:13" x14ac:dyDescent="0.25">
      <c r="A350" s="41">
        <v>2020</v>
      </c>
      <c r="B350" s="41" t="s">
        <v>897</v>
      </c>
      <c r="C350" s="41" t="s">
        <v>157</v>
      </c>
      <c r="D350" s="43">
        <v>44116</v>
      </c>
      <c r="E350" s="43">
        <v>44232</v>
      </c>
      <c r="F350" s="41" t="s">
        <v>1474</v>
      </c>
      <c r="G350" s="77" t="s">
        <v>543</v>
      </c>
      <c r="H350" s="41" t="s">
        <v>284</v>
      </c>
      <c r="I350" s="41">
        <v>65</v>
      </c>
      <c r="J350" s="71">
        <v>434531.79</v>
      </c>
      <c r="K350" s="71">
        <v>434531.79</v>
      </c>
      <c r="L350" s="72">
        <v>44245</v>
      </c>
      <c r="M350" s="69" t="s">
        <v>149</v>
      </c>
    </row>
    <row r="351" spans="1:13" x14ac:dyDescent="0.25">
      <c r="A351" s="41">
        <v>2020</v>
      </c>
      <c r="B351" s="41" t="s">
        <v>898</v>
      </c>
      <c r="C351" s="41" t="s">
        <v>157</v>
      </c>
      <c r="D351" s="43">
        <v>44125</v>
      </c>
      <c r="E351" s="43">
        <v>44237</v>
      </c>
      <c r="F351" s="41" t="s">
        <v>1474</v>
      </c>
      <c r="G351" s="77" t="s">
        <v>538</v>
      </c>
      <c r="H351" s="41" t="s">
        <v>285</v>
      </c>
      <c r="I351" s="41">
        <v>50</v>
      </c>
      <c r="J351" s="71">
        <v>544601.37</v>
      </c>
      <c r="K351" s="71">
        <v>544601.37</v>
      </c>
      <c r="L351" s="72">
        <v>44245</v>
      </c>
      <c r="M351" s="69" t="s">
        <v>149</v>
      </c>
    </row>
    <row r="352" spans="1:13" x14ac:dyDescent="0.25">
      <c r="A352" s="41">
        <v>2020</v>
      </c>
      <c r="B352" s="41" t="s">
        <v>899</v>
      </c>
      <c r="C352" s="41" t="s">
        <v>157</v>
      </c>
      <c r="D352" s="43">
        <v>44040</v>
      </c>
      <c r="E352" s="43">
        <v>44237</v>
      </c>
      <c r="F352" s="41" t="s">
        <v>1474</v>
      </c>
      <c r="G352" s="77" t="s">
        <v>543</v>
      </c>
      <c r="H352" s="41" t="s">
        <v>284</v>
      </c>
      <c r="I352" s="41">
        <v>52</v>
      </c>
      <c r="J352" s="71">
        <v>35277.39</v>
      </c>
      <c r="K352" s="71">
        <v>35277.39</v>
      </c>
      <c r="L352" s="72">
        <v>44245</v>
      </c>
      <c r="M352" s="69" t="s">
        <v>149</v>
      </c>
    </row>
    <row r="353" spans="1:13" x14ac:dyDescent="0.25">
      <c r="A353" s="41">
        <v>2020</v>
      </c>
      <c r="B353" s="41" t="s">
        <v>900</v>
      </c>
      <c r="C353" s="41" t="s">
        <v>157</v>
      </c>
      <c r="D353" s="43">
        <v>44139</v>
      </c>
      <c r="E353" s="43">
        <v>44237</v>
      </c>
      <c r="F353" s="41" t="s">
        <v>1474</v>
      </c>
      <c r="G353" s="77" t="s">
        <v>543</v>
      </c>
      <c r="H353" s="41" t="s">
        <v>284</v>
      </c>
      <c r="I353" s="41">
        <v>56</v>
      </c>
      <c r="J353" s="71">
        <v>720157.82</v>
      </c>
      <c r="K353" s="71">
        <v>720157.82</v>
      </c>
      <c r="L353" s="72">
        <v>44245</v>
      </c>
      <c r="M353" s="69" t="s">
        <v>149</v>
      </c>
    </row>
    <row r="354" spans="1:13" x14ac:dyDescent="0.25">
      <c r="A354" s="41">
        <v>2020</v>
      </c>
      <c r="B354" s="41" t="s">
        <v>901</v>
      </c>
      <c r="C354" s="41" t="s">
        <v>157</v>
      </c>
      <c r="D354" s="43">
        <v>44175</v>
      </c>
      <c r="E354" s="43">
        <v>44237</v>
      </c>
      <c r="F354" s="41" t="s">
        <v>1474</v>
      </c>
      <c r="G354" s="77" t="s">
        <v>543</v>
      </c>
      <c r="H354" s="41" t="s">
        <v>284</v>
      </c>
      <c r="I354" s="41">
        <v>60</v>
      </c>
      <c r="J354" s="71">
        <v>788098.17</v>
      </c>
      <c r="K354" s="71">
        <v>788098.17</v>
      </c>
      <c r="L354" s="72">
        <v>44245</v>
      </c>
      <c r="M354" s="69" t="s">
        <v>149</v>
      </c>
    </row>
    <row r="355" spans="1:13" x14ac:dyDescent="0.25">
      <c r="A355" s="41">
        <v>2020</v>
      </c>
      <c r="B355" s="41" t="s">
        <v>902</v>
      </c>
      <c r="C355" s="41" t="s">
        <v>157</v>
      </c>
      <c r="D355" s="43">
        <v>44021</v>
      </c>
      <c r="E355" s="43">
        <v>44244</v>
      </c>
      <c r="F355" s="41" t="s">
        <v>1474</v>
      </c>
      <c r="G355" s="77" t="s">
        <v>533</v>
      </c>
      <c r="H355" s="41" t="s">
        <v>284</v>
      </c>
      <c r="I355" s="41">
        <v>65</v>
      </c>
      <c r="J355" s="71">
        <v>1277973.48</v>
      </c>
      <c r="K355" s="71">
        <v>1277973.48</v>
      </c>
      <c r="L355" s="72">
        <v>44256</v>
      </c>
      <c r="M355" s="69" t="s">
        <v>149</v>
      </c>
    </row>
    <row r="356" spans="1:13" x14ac:dyDescent="0.25">
      <c r="A356" s="41">
        <v>2020</v>
      </c>
      <c r="B356" s="41" t="s">
        <v>903</v>
      </c>
      <c r="C356" s="41" t="s">
        <v>157</v>
      </c>
      <c r="D356" s="43">
        <v>43976</v>
      </c>
      <c r="E356" s="43">
        <v>44244</v>
      </c>
      <c r="F356" s="41" t="s">
        <v>1474</v>
      </c>
      <c r="G356" s="77" t="s">
        <v>534</v>
      </c>
      <c r="H356" s="41" t="s">
        <v>285</v>
      </c>
      <c r="I356" s="41">
        <v>64</v>
      </c>
      <c r="J356" s="71">
        <v>333840.03999999998</v>
      </c>
      <c r="K356" s="71">
        <v>333840.03999999998</v>
      </c>
      <c r="L356" s="72">
        <v>44256</v>
      </c>
      <c r="M356" s="69" t="s">
        <v>149</v>
      </c>
    </row>
    <row r="357" spans="1:13" x14ac:dyDescent="0.25">
      <c r="A357" s="41">
        <v>2020</v>
      </c>
      <c r="B357" s="41" t="s">
        <v>904</v>
      </c>
      <c r="C357" s="41" t="s">
        <v>157</v>
      </c>
      <c r="D357" s="43">
        <v>44051</v>
      </c>
      <c r="E357" s="43">
        <v>44244</v>
      </c>
      <c r="F357" s="41" t="s">
        <v>1474</v>
      </c>
      <c r="G357" s="77" t="s">
        <v>533</v>
      </c>
      <c r="H357" s="41" t="s">
        <v>285</v>
      </c>
      <c r="I357" s="41">
        <v>62</v>
      </c>
      <c r="J357" s="71">
        <v>371653.69</v>
      </c>
      <c r="K357" s="71">
        <v>371653.69</v>
      </c>
      <c r="L357" s="72">
        <v>44256</v>
      </c>
      <c r="M357" s="69" t="s">
        <v>149</v>
      </c>
    </row>
    <row r="358" spans="1:13" x14ac:dyDescent="0.25">
      <c r="A358" s="41">
        <v>2020</v>
      </c>
      <c r="B358" s="41" t="s">
        <v>905</v>
      </c>
      <c r="C358" s="41" t="s">
        <v>157</v>
      </c>
      <c r="D358" s="43">
        <v>43906</v>
      </c>
      <c r="E358" s="43">
        <v>44244</v>
      </c>
      <c r="F358" s="41" t="s">
        <v>1474</v>
      </c>
      <c r="G358" s="77" t="s">
        <v>547</v>
      </c>
      <c r="H358" s="41" t="s">
        <v>285</v>
      </c>
      <c r="I358" s="41">
        <v>62</v>
      </c>
      <c r="J358" s="71">
        <v>181008.28</v>
      </c>
      <c r="K358" s="71">
        <v>181008.28</v>
      </c>
      <c r="L358" s="72">
        <v>44256</v>
      </c>
      <c r="M358" s="69" t="s">
        <v>149</v>
      </c>
    </row>
    <row r="359" spans="1:13" x14ac:dyDescent="0.25">
      <c r="A359" s="41">
        <v>2020</v>
      </c>
      <c r="B359" s="41" t="s">
        <v>906</v>
      </c>
      <c r="C359" s="41" t="s">
        <v>157</v>
      </c>
      <c r="D359" s="43">
        <v>44066</v>
      </c>
      <c r="E359" s="43">
        <v>44244</v>
      </c>
      <c r="F359" s="41" t="s">
        <v>1474</v>
      </c>
      <c r="G359" s="77" t="s">
        <v>543</v>
      </c>
      <c r="H359" s="41" t="s">
        <v>284</v>
      </c>
      <c r="I359" s="41">
        <v>67</v>
      </c>
      <c r="J359" s="71">
        <v>477637.68</v>
      </c>
      <c r="K359" s="71">
        <v>477637.68</v>
      </c>
      <c r="L359" s="72">
        <v>44256</v>
      </c>
      <c r="M359" s="69" t="s">
        <v>149</v>
      </c>
    </row>
    <row r="360" spans="1:13" x14ac:dyDescent="0.25">
      <c r="A360" s="41">
        <v>2020</v>
      </c>
      <c r="B360" s="41" t="s">
        <v>907</v>
      </c>
      <c r="C360" s="41" t="s">
        <v>157</v>
      </c>
      <c r="D360" s="43">
        <v>43967</v>
      </c>
      <c r="E360" s="43">
        <v>44244</v>
      </c>
      <c r="F360" s="41" t="s">
        <v>1474</v>
      </c>
      <c r="G360" s="77" t="s">
        <v>534</v>
      </c>
      <c r="H360" s="41" t="s">
        <v>284</v>
      </c>
      <c r="I360" s="41">
        <v>50</v>
      </c>
      <c r="J360" s="71">
        <v>211528.63</v>
      </c>
      <c r="K360" s="71">
        <v>211528.63</v>
      </c>
      <c r="L360" s="72">
        <v>44256</v>
      </c>
      <c r="M360" s="69" t="s">
        <v>149</v>
      </c>
    </row>
    <row r="361" spans="1:13" x14ac:dyDescent="0.25">
      <c r="A361" s="41">
        <v>2020</v>
      </c>
      <c r="B361" s="41" t="s">
        <v>908</v>
      </c>
      <c r="C361" s="41" t="s">
        <v>157</v>
      </c>
      <c r="D361" s="43">
        <v>44125</v>
      </c>
      <c r="E361" s="43">
        <v>44244</v>
      </c>
      <c r="F361" s="41" t="s">
        <v>1474</v>
      </c>
      <c r="G361" s="77" t="s">
        <v>538</v>
      </c>
      <c r="H361" s="41" t="s">
        <v>285</v>
      </c>
      <c r="I361" s="41">
        <v>47</v>
      </c>
      <c r="J361" s="71">
        <v>388047.99</v>
      </c>
      <c r="K361" s="71">
        <v>388047.99</v>
      </c>
      <c r="L361" s="72">
        <v>44256</v>
      </c>
      <c r="M361" s="69" t="s">
        <v>149</v>
      </c>
    </row>
    <row r="362" spans="1:13" x14ac:dyDescent="0.25">
      <c r="A362" s="41">
        <v>2020</v>
      </c>
      <c r="B362" s="41" t="s">
        <v>909</v>
      </c>
      <c r="C362" s="41" t="s">
        <v>157</v>
      </c>
      <c r="D362" s="43">
        <v>44166</v>
      </c>
      <c r="E362" s="43">
        <v>44244</v>
      </c>
      <c r="F362" s="41" t="s">
        <v>1474</v>
      </c>
      <c r="G362" s="77" t="s">
        <v>543</v>
      </c>
      <c r="H362" s="41" t="s">
        <v>284</v>
      </c>
      <c r="I362" s="41">
        <v>52</v>
      </c>
      <c r="J362" s="71">
        <v>179456.63</v>
      </c>
      <c r="K362" s="71">
        <v>179456.63</v>
      </c>
      <c r="L362" s="72">
        <v>44256</v>
      </c>
      <c r="M362" s="69" t="s">
        <v>149</v>
      </c>
    </row>
    <row r="363" spans="1:13" x14ac:dyDescent="0.25">
      <c r="A363" s="41">
        <v>2020</v>
      </c>
      <c r="B363" s="41" t="s">
        <v>910</v>
      </c>
      <c r="C363" s="41" t="s">
        <v>157</v>
      </c>
      <c r="D363" s="43">
        <v>44182</v>
      </c>
      <c r="E363" s="43">
        <v>44245</v>
      </c>
      <c r="F363" s="41" t="s">
        <v>1474</v>
      </c>
      <c r="G363" s="77" t="s">
        <v>543</v>
      </c>
      <c r="H363" s="41" t="s">
        <v>285</v>
      </c>
      <c r="I363" s="41">
        <v>59</v>
      </c>
      <c r="J363" s="71">
        <v>298929.34999999998</v>
      </c>
      <c r="K363" s="71">
        <v>298929.34999999998</v>
      </c>
      <c r="L363" s="72">
        <v>44256</v>
      </c>
      <c r="M363" s="69" t="s">
        <v>149</v>
      </c>
    </row>
    <row r="364" spans="1:13" x14ac:dyDescent="0.25">
      <c r="A364" s="41">
        <v>2020</v>
      </c>
      <c r="B364" s="41" t="s">
        <v>911</v>
      </c>
      <c r="C364" s="41" t="s">
        <v>157</v>
      </c>
      <c r="D364" s="43">
        <v>44101</v>
      </c>
      <c r="E364" s="43">
        <v>44245</v>
      </c>
      <c r="F364" s="41" t="s">
        <v>1474</v>
      </c>
      <c r="G364" s="77" t="s">
        <v>543</v>
      </c>
      <c r="H364" s="41" t="s">
        <v>284</v>
      </c>
      <c r="I364" s="41">
        <v>50</v>
      </c>
      <c r="J364" s="71">
        <v>243303.31</v>
      </c>
      <c r="K364" s="71">
        <v>243303.31</v>
      </c>
      <c r="L364" s="72">
        <v>44256</v>
      </c>
      <c r="M364" s="69" t="s">
        <v>149</v>
      </c>
    </row>
    <row r="365" spans="1:13" x14ac:dyDescent="0.25">
      <c r="A365" s="41">
        <v>2020</v>
      </c>
      <c r="B365" s="41" t="s">
        <v>912</v>
      </c>
      <c r="C365" s="41" t="s">
        <v>157</v>
      </c>
      <c r="D365" s="43">
        <v>44182</v>
      </c>
      <c r="E365" s="43">
        <v>44245</v>
      </c>
      <c r="F365" s="41" t="s">
        <v>1474</v>
      </c>
      <c r="G365" s="77" t="s">
        <v>543</v>
      </c>
      <c r="H365" s="41" t="s">
        <v>285</v>
      </c>
      <c r="I365" s="41">
        <v>52</v>
      </c>
      <c r="J365" s="71">
        <v>565310.81999999995</v>
      </c>
      <c r="K365" s="71">
        <v>565310.81999999995</v>
      </c>
      <c r="L365" s="72">
        <v>44256</v>
      </c>
      <c r="M365" s="69" t="s">
        <v>149</v>
      </c>
    </row>
    <row r="366" spans="1:13" x14ac:dyDescent="0.25">
      <c r="A366" s="41">
        <v>2020</v>
      </c>
      <c r="B366" s="41" t="s">
        <v>913</v>
      </c>
      <c r="C366" s="41" t="s">
        <v>157</v>
      </c>
      <c r="D366" s="43">
        <v>44054</v>
      </c>
      <c r="E366" s="43">
        <v>44245</v>
      </c>
      <c r="F366" s="41" t="s">
        <v>1474</v>
      </c>
      <c r="G366" s="77" t="s">
        <v>543</v>
      </c>
      <c r="H366" s="41" t="s">
        <v>285</v>
      </c>
      <c r="I366" s="41">
        <v>57</v>
      </c>
      <c r="J366" s="71">
        <v>248890.28</v>
      </c>
      <c r="K366" s="71">
        <v>248890.28</v>
      </c>
      <c r="L366" s="72">
        <v>44256</v>
      </c>
      <c r="M366" s="69" t="s">
        <v>149</v>
      </c>
    </row>
    <row r="367" spans="1:13" x14ac:dyDescent="0.25">
      <c r="A367" s="41">
        <v>2020</v>
      </c>
      <c r="B367" s="41" t="s">
        <v>914</v>
      </c>
      <c r="C367" s="41" t="s">
        <v>157</v>
      </c>
      <c r="D367" s="43">
        <v>44043</v>
      </c>
      <c r="E367" s="43">
        <v>44245</v>
      </c>
      <c r="F367" s="41" t="s">
        <v>1474</v>
      </c>
      <c r="G367" s="77" t="s">
        <v>543</v>
      </c>
      <c r="H367" s="41" t="s">
        <v>285</v>
      </c>
      <c r="I367" s="41">
        <v>56</v>
      </c>
      <c r="J367" s="71">
        <v>418963.51</v>
      </c>
      <c r="K367" s="71">
        <v>418963.51</v>
      </c>
      <c r="L367" s="72">
        <v>44256</v>
      </c>
      <c r="M367" s="69" t="s">
        <v>149</v>
      </c>
    </row>
    <row r="368" spans="1:13" x14ac:dyDescent="0.25">
      <c r="A368" s="41">
        <v>2020</v>
      </c>
      <c r="B368" s="41" t="s">
        <v>915</v>
      </c>
      <c r="C368" s="41" t="s">
        <v>157</v>
      </c>
      <c r="D368" s="43">
        <v>44159</v>
      </c>
      <c r="E368" s="43">
        <v>44245</v>
      </c>
      <c r="F368" s="41" t="s">
        <v>1474</v>
      </c>
      <c r="G368" s="77" t="s">
        <v>537</v>
      </c>
      <c r="H368" s="41" t="s">
        <v>284</v>
      </c>
      <c r="I368" s="41">
        <v>70</v>
      </c>
      <c r="J368" s="71">
        <v>155990.39999999999</v>
      </c>
      <c r="K368" s="71">
        <v>155990.39999999999</v>
      </c>
      <c r="L368" s="72">
        <v>44256</v>
      </c>
      <c r="M368" s="69" t="s">
        <v>149</v>
      </c>
    </row>
    <row r="369" spans="1:13" x14ac:dyDescent="0.25">
      <c r="A369" s="41">
        <v>2020</v>
      </c>
      <c r="B369" s="41" t="s">
        <v>916</v>
      </c>
      <c r="C369" s="41" t="s">
        <v>157</v>
      </c>
      <c r="D369" s="43">
        <v>44107</v>
      </c>
      <c r="E369" s="43">
        <v>44245</v>
      </c>
      <c r="F369" s="41" t="s">
        <v>1474</v>
      </c>
      <c r="G369" s="77" t="s">
        <v>543</v>
      </c>
      <c r="H369" s="41" t="s">
        <v>285</v>
      </c>
      <c r="I369" s="41">
        <v>56</v>
      </c>
      <c r="J369" s="71">
        <v>275952.96999999997</v>
      </c>
      <c r="K369" s="71">
        <v>275952.96999999997</v>
      </c>
      <c r="L369" s="72">
        <v>44256</v>
      </c>
      <c r="M369" s="69" t="s">
        <v>149</v>
      </c>
    </row>
    <row r="370" spans="1:13" x14ac:dyDescent="0.25">
      <c r="A370" s="41">
        <v>2020</v>
      </c>
      <c r="B370" s="41" t="s">
        <v>917</v>
      </c>
      <c r="C370" s="41" t="s">
        <v>157</v>
      </c>
      <c r="D370" s="43">
        <v>44162</v>
      </c>
      <c r="E370" s="43">
        <v>44245</v>
      </c>
      <c r="F370" s="41" t="s">
        <v>1474</v>
      </c>
      <c r="G370" s="77" t="s">
        <v>543</v>
      </c>
      <c r="H370" s="41" t="s">
        <v>284</v>
      </c>
      <c r="I370" s="41">
        <v>43</v>
      </c>
      <c r="J370" s="71">
        <v>1034145.67</v>
      </c>
      <c r="K370" s="71">
        <v>1034145.67</v>
      </c>
      <c r="L370" s="72">
        <v>44256</v>
      </c>
      <c r="M370" s="69" t="s">
        <v>149</v>
      </c>
    </row>
    <row r="371" spans="1:13" x14ac:dyDescent="0.25">
      <c r="A371" s="41">
        <v>2020</v>
      </c>
      <c r="B371" s="41" t="s">
        <v>918</v>
      </c>
      <c r="C371" s="41" t="s">
        <v>157</v>
      </c>
      <c r="D371" s="43">
        <v>44087</v>
      </c>
      <c r="E371" s="43">
        <v>44249</v>
      </c>
      <c r="F371" s="41" t="s">
        <v>1474</v>
      </c>
      <c r="G371" s="77" t="s">
        <v>543</v>
      </c>
      <c r="H371" s="41" t="s">
        <v>284</v>
      </c>
      <c r="I371" s="41">
        <v>60</v>
      </c>
      <c r="J371" s="71">
        <v>518194.58</v>
      </c>
      <c r="K371" s="71">
        <v>518194.58</v>
      </c>
      <c r="L371" s="72">
        <v>44260</v>
      </c>
      <c r="M371" s="69" t="s">
        <v>149</v>
      </c>
    </row>
    <row r="372" spans="1:13" x14ac:dyDescent="0.25">
      <c r="A372" s="41">
        <v>2020</v>
      </c>
      <c r="B372" s="41" t="s">
        <v>919</v>
      </c>
      <c r="C372" s="41" t="s">
        <v>157</v>
      </c>
      <c r="D372" s="43">
        <v>44162</v>
      </c>
      <c r="E372" s="43">
        <v>44249</v>
      </c>
      <c r="F372" s="41" t="s">
        <v>1474</v>
      </c>
      <c r="G372" s="77" t="s">
        <v>543</v>
      </c>
      <c r="H372" s="41" t="s">
        <v>285</v>
      </c>
      <c r="I372" s="41">
        <v>59</v>
      </c>
      <c r="J372" s="71">
        <v>238980.06</v>
      </c>
      <c r="K372" s="71">
        <v>238980.06</v>
      </c>
      <c r="L372" s="72">
        <v>44260</v>
      </c>
      <c r="M372" s="69" t="s">
        <v>149</v>
      </c>
    </row>
    <row r="373" spans="1:13" x14ac:dyDescent="0.25">
      <c r="A373" s="41">
        <v>2020</v>
      </c>
      <c r="B373" s="41" t="s">
        <v>920</v>
      </c>
      <c r="C373" s="41" t="s">
        <v>157</v>
      </c>
      <c r="D373" s="43">
        <v>44067</v>
      </c>
      <c r="E373" s="43">
        <v>44249</v>
      </c>
      <c r="F373" s="41" t="s">
        <v>1474</v>
      </c>
      <c r="G373" s="77" t="s">
        <v>533</v>
      </c>
      <c r="H373" s="41" t="s">
        <v>284</v>
      </c>
      <c r="I373" s="41">
        <v>57</v>
      </c>
      <c r="J373" s="71">
        <v>197202.42</v>
      </c>
      <c r="K373" s="71">
        <v>197202.42</v>
      </c>
      <c r="L373" s="72">
        <v>44260</v>
      </c>
      <c r="M373" s="69" t="s">
        <v>149</v>
      </c>
    </row>
    <row r="374" spans="1:13" x14ac:dyDescent="0.25">
      <c r="A374" s="41">
        <v>2020</v>
      </c>
      <c r="B374" s="41" t="s">
        <v>921</v>
      </c>
      <c r="C374" s="41" t="s">
        <v>157</v>
      </c>
      <c r="D374" s="43">
        <v>44082</v>
      </c>
      <c r="E374" s="43">
        <v>44249</v>
      </c>
      <c r="F374" s="41" t="s">
        <v>1474</v>
      </c>
      <c r="G374" s="77" t="s">
        <v>543</v>
      </c>
      <c r="H374" s="41" t="s">
        <v>284</v>
      </c>
      <c r="I374" s="41">
        <v>68</v>
      </c>
      <c r="J374" s="71">
        <v>716662.12</v>
      </c>
      <c r="K374" s="71">
        <v>716662.12</v>
      </c>
      <c r="L374" s="72">
        <v>44260</v>
      </c>
      <c r="M374" s="69" t="s">
        <v>149</v>
      </c>
    </row>
    <row r="375" spans="1:13" x14ac:dyDescent="0.25">
      <c r="A375" s="41">
        <v>2020</v>
      </c>
      <c r="B375" s="41" t="s">
        <v>922</v>
      </c>
      <c r="C375" s="41" t="s">
        <v>157</v>
      </c>
      <c r="D375" s="43">
        <v>44127</v>
      </c>
      <c r="E375" s="43">
        <v>44249</v>
      </c>
      <c r="F375" s="41" t="s">
        <v>1474</v>
      </c>
      <c r="G375" s="77" t="s">
        <v>543</v>
      </c>
      <c r="H375" s="41" t="s">
        <v>285</v>
      </c>
      <c r="I375" s="41">
        <v>68</v>
      </c>
      <c r="J375" s="71">
        <v>224660.36</v>
      </c>
      <c r="K375" s="71">
        <v>224660.36</v>
      </c>
      <c r="L375" s="72">
        <v>44260</v>
      </c>
      <c r="M375" s="69" t="s">
        <v>149</v>
      </c>
    </row>
    <row r="376" spans="1:13" x14ac:dyDescent="0.25">
      <c r="A376" s="41">
        <v>2020</v>
      </c>
      <c r="B376" s="41" t="s">
        <v>923</v>
      </c>
      <c r="C376" s="41" t="s">
        <v>157</v>
      </c>
      <c r="D376" s="43">
        <v>44011</v>
      </c>
      <c r="E376" s="43">
        <v>44251</v>
      </c>
      <c r="F376" s="41" t="s">
        <v>1474</v>
      </c>
      <c r="G376" s="77" t="s">
        <v>537</v>
      </c>
      <c r="H376" s="41" t="s">
        <v>284</v>
      </c>
      <c r="I376" s="41">
        <v>71</v>
      </c>
      <c r="J376" s="71">
        <v>237832.07</v>
      </c>
      <c r="K376" s="71">
        <v>237832.07</v>
      </c>
      <c r="L376" s="72">
        <v>44265</v>
      </c>
      <c r="M376" s="69" t="s">
        <v>149</v>
      </c>
    </row>
    <row r="377" spans="1:13" x14ac:dyDescent="0.25">
      <c r="A377" s="41">
        <v>2020</v>
      </c>
      <c r="B377" s="41" t="s">
        <v>924</v>
      </c>
      <c r="C377" s="41" t="s">
        <v>157</v>
      </c>
      <c r="D377" s="43">
        <v>44155</v>
      </c>
      <c r="E377" s="43">
        <v>44256</v>
      </c>
      <c r="F377" s="41" t="s">
        <v>1474</v>
      </c>
      <c r="G377" s="77" t="s">
        <v>543</v>
      </c>
      <c r="H377" s="41" t="s">
        <v>284</v>
      </c>
      <c r="I377" s="41">
        <v>60</v>
      </c>
      <c r="J377" s="71">
        <v>1257754.03</v>
      </c>
      <c r="K377" s="71">
        <v>1257754.03</v>
      </c>
      <c r="L377" s="72">
        <v>44271</v>
      </c>
      <c r="M377" s="69" t="s">
        <v>149</v>
      </c>
    </row>
    <row r="378" spans="1:13" x14ac:dyDescent="0.25">
      <c r="A378" s="41">
        <v>2020</v>
      </c>
      <c r="B378" s="41" t="s">
        <v>925</v>
      </c>
      <c r="C378" s="41" t="s">
        <v>157</v>
      </c>
      <c r="D378" s="43">
        <v>44129</v>
      </c>
      <c r="E378" s="43">
        <v>44256</v>
      </c>
      <c r="F378" s="41" t="s">
        <v>1474</v>
      </c>
      <c r="G378" s="77" t="s">
        <v>543</v>
      </c>
      <c r="H378" s="41" t="s">
        <v>284</v>
      </c>
      <c r="I378" s="41">
        <v>62</v>
      </c>
      <c r="J378" s="71">
        <v>158037.04</v>
      </c>
      <c r="K378" s="71">
        <v>158037.04</v>
      </c>
      <c r="L378" s="72">
        <v>44265</v>
      </c>
      <c r="M378" s="69" t="s">
        <v>149</v>
      </c>
    </row>
    <row r="379" spans="1:13" x14ac:dyDescent="0.25">
      <c r="A379" s="41">
        <v>2020</v>
      </c>
      <c r="B379" s="41" t="s">
        <v>926</v>
      </c>
      <c r="C379" s="41" t="s">
        <v>157</v>
      </c>
      <c r="D379" s="43">
        <v>44189</v>
      </c>
      <c r="E379" s="43">
        <v>44256</v>
      </c>
      <c r="F379" s="41" t="s">
        <v>1474</v>
      </c>
      <c r="G379" s="77" t="s">
        <v>533</v>
      </c>
      <c r="H379" s="41" t="s">
        <v>285</v>
      </c>
      <c r="I379" s="41">
        <v>66</v>
      </c>
      <c r="J379" s="71">
        <v>602872.44999999995</v>
      </c>
      <c r="K379" s="71">
        <v>602872.44999999995</v>
      </c>
      <c r="L379" s="72">
        <v>44265</v>
      </c>
      <c r="M379" s="69" t="s">
        <v>149</v>
      </c>
    </row>
    <row r="380" spans="1:13" x14ac:dyDescent="0.25">
      <c r="A380" s="41">
        <v>2020</v>
      </c>
      <c r="B380" s="41" t="s">
        <v>927</v>
      </c>
      <c r="C380" s="41" t="s">
        <v>156</v>
      </c>
      <c r="D380" s="43">
        <v>43875</v>
      </c>
      <c r="E380" s="43">
        <v>44256</v>
      </c>
      <c r="F380" s="41" t="s">
        <v>1474</v>
      </c>
      <c r="G380" s="77" t="s">
        <v>538</v>
      </c>
      <c r="H380" s="41" t="s">
        <v>284</v>
      </c>
      <c r="I380" s="41">
        <v>65</v>
      </c>
      <c r="J380" s="71">
        <v>32736.38</v>
      </c>
      <c r="K380" s="71">
        <v>32736.38</v>
      </c>
      <c r="L380" s="72">
        <v>44265</v>
      </c>
      <c r="M380" s="69" t="s">
        <v>149</v>
      </c>
    </row>
    <row r="381" spans="1:13" x14ac:dyDescent="0.25">
      <c r="A381" s="41">
        <v>2020</v>
      </c>
      <c r="B381" s="41" t="s">
        <v>928</v>
      </c>
      <c r="C381" s="41" t="s">
        <v>157</v>
      </c>
      <c r="D381" s="43">
        <v>43953</v>
      </c>
      <c r="E381" s="43">
        <v>44257</v>
      </c>
      <c r="F381" s="41" t="s">
        <v>1474</v>
      </c>
      <c r="G381" s="77" t="s">
        <v>543</v>
      </c>
      <c r="H381" s="41" t="s">
        <v>285</v>
      </c>
      <c r="I381" s="41">
        <v>68</v>
      </c>
      <c r="J381" s="71">
        <v>391887.76</v>
      </c>
      <c r="K381" s="71">
        <v>391887.76</v>
      </c>
      <c r="L381" s="72">
        <v>44265</v>
      </c>
      <c r="M381" s="69" t="s">
        <v>149</v>
      </c>
    </row>
    <row r="382" spans="1:13" x14ac:dyDescent="0.25">
      <c r="A382" s="41">
        <v>2020</v>
      </c>
      <c r="B382" s="41" t="s">
        <v>929</v>
      </c>
      <c r="C382" s="41" t="s">
        <v>157</v>
      </c>
      <c r="D382" s="43">
        <v>44192</v>
      </c>
      <c r="E382" s="43">
        <v>44257</v>
      </c>
      <c r="F382" s="41" t="s">
        <v>1474</v>
      </c>
      <c r="G382" s="77" t="s">
        <v>543</v>
      </c>
      <c r="H382" s="41" t="s">
        <v>284</v>
      </c>
      <c r="I382" s="41">
        <v>43</v>
      </c>
      <c r="J382" s="71">
        <v>172986.72</v>
      </c>
      <c r="K382" s="71">
        <v>172986.72</v>
      </c>
      <c r="L382" s="72">
        <v>44265</v>
      </c>
      <c r="M382" s="69" t="s">
        <v>149</v>
      </c>
    </row>
    <row r="383" spans="1:13" x14ac:dyDescent="0.25">
      <c r="A383" s="41">
        <v>2020</v>
      </c>
      <c r="B383" s="41" t="s">
        <v>930</v>
      </c>
      <c r="C383" s="41" t="s">
        <v>157</v>
      </c>
      <c r="D383" s="43">
        <v>44133</v>
      </c>
      <c r="E383" s="43">
        <v>44257</v>
      </c>
      <c r="F383" s="41" t="s">
        <v>1474</v>
      </c>
      <c r="G383" s="77" t="s">
        <v>543</v>
      </c>
      <c r="H383" s="41" t="s">
        <v>285</v>
      </c>
      <c r="I383" s="41">
        <v>55</v>
      </c>
      <c r="J383" s="71">
        <v>266859.12</v>
      </c>
      <c r="K383" s="71">
        <v>266859.12</v>
      </c>
      <c r="L383" s="72">
        <v>44265</v>
      </c>
      <c r="M383" s="69" t="s">
        <v>149</v>
      </c>
    </row>
    <row r="384" spans="1:13" x14ac:dyDescent="0.25">
      <c r="A384" s="41">
        <v>2020</v>
      </c>
      <c r="B384" s="41" t="s">
        <v>931</v>
      </c>
      <c r="C384" s="41" t="s">
        <v>157</v>
      </c>
      <c r="D384" s="43">
        <v>44189</v>
      </c>
      <c r="E384" s="43">
        <v>44257</v>
      </c>
      <c r="F384" s="41" t="s">
        <v>1474</v>
      </c>
      <c r="G384" s="77" t="s">
        <v>538</v>
      </c>
      <c r="H384" s="41" t="s">
        <v>285</v>
      </c>
      <c r="I384" s="41">
        <v>54</v>
      </c>
      <c r="J384" s="71">
        <v>62157.88</v>
      </c>
      <c r="K384" s="71">
        <v>62157.88</v>
      </c>
      <c r="L384" s="72">
        <v>44265</v>
      </c>
      <c r="M384" s="69" t="s">
        <v>149</v>
      </c>
    </row>
    <row r="385" spans="1:13" x14ac:dyDescent="0.25">
      <c r="A385" s="41">
        <v>2020</v>
      </c>
      <c r="B385" s="41" t="s">
        <v>932</v>
      </c>
      <c r="C385" s="41" t="s">
        <v>157</v>
      </c>
      <c r="D385" s="43">
        <v>44076</v>
      </c>
      <c r="E385" s="43">
        <v>44257</v>
      </c>
      <c r="F385" s="41" t="s">
        <v>1474</v>
      </c>
      <c r="G385" s="77" t="s">
        <v>543</v>
      </c>
      <c r="H385" s="41" t="s">
        <v>284</v>
      </c>
      <c r="I385" s="41">
        <v>65</v>
      </c>
      <c r="J385" s="71">
        <v>425009.79</v>
      </c>
      <c r="K385" s="71">
        <v>425009.79</v>
      </c>
      <c r="L385" s="72">
        <v>44265</v>
      </c>
      <c r="M385" s="69" t="s">
        <v>149</v>
      </c>
    </row>
    <row r="386" spans="1:13" x14ac:dyDescent="0.25">
      <c r="A386" s="41">
        <v>2020</v>
      </c>
      <c r="B386" s="41" t="s">
        <v>933</v>
      </c>
      <c r="C386" s="41" t="s">
        <v>157</v>
      </c>
      <c r="D386" s="43">
        <v>44081</v>
      </c>
      <c r="E386" s="43">
        <v>44263</v>
      </c>
      <c r="F386" s="41" t="s">
        <v>1474</v>
      </c>
      <c r="G386" s="77" t="s">
        <v>543</v>
      </c>
      <c r="H386" s="41" t="s">
        <v>284</v>
      </c>
      <c r="I386" s="41">
        <v>59</v>
      </c>
      <c r="J386" s="71">
        <v>1160094.44</v>
      </c>
      <c r="K386" s="71">
        <v>1160094.44</v>
      </c>
      <c r="L386" s="72">
        <v>44277</v>
      </c>
      <c r="M386" s="69" t="s">
        <v>149</v>
      </c>
    </row>
    <row r="387" spans="1:13" x14ac:dyDescent="0.25">
      <c r="A387" s="41">
        <v>2020</v>
      </c>
      <c r="B387" s="41" t="s">
        <v>934</v>
      </c>
      <c r="C387" s="41" t="s">
        <v>157</v>
      </c>
      <c r="D387" s="43">
        <v>44154</v>
      </c>
      <c r="E387" s="43">
        <v>44263</v>
      </c>
      <c r="F387" s="41" t="s">
        <v>1474</v>
      </c>
      <c r="G387" s="77" t="s">
        <v>543</v>
      </c>
      <c r="H387" s="41" t="s">
        <v>284</v>
      </c>
      <c r="I387" s="41">
        <v>62</v>
      </c>
      <c r="J387" s="71">
        <v>841442.7</v>
      </c>
      <c r="K387" s="71">
        <v>841442.7</v>
      </c>
      <c r="L387" s="72">
        <v>44273</v>
      </c>
      <c r="M387" s="69" t="s">
        <v>149</v>
      </c>
    </row>
    <row r="388" spans="1:13" x14ac:dyDescent="0.25">
      <c r="A388" s="41">
        <v>2020</v>
      </c>
      <c r="B388" s="41" t="s">
        <v>935</v>
      </c>
      <c r="C388" s="41" t="s">
        <v>157</v>
      </c>
      <c r="D388" s="43">
        <v>44098</v>
      </c>
      <c r="E388" s="43">
        <v>44263</v>
      </c>
      <c r="F388" s="41" t="s">
        <v>1474</v>
      </c>
      <c r="G388" s="77" t="s">
        <v>543</v>
      </c>
      <c r="H388" s="41" t="s">
        <v>284</v>
      </c>
      <c r="I388" s="41">
        <v>53</v>
      </c>
      <c r="J388" s="71">
        <v>81660.740000000005</v>
      </c>
      <c r="K388" s="71">
        <v>81660.740000000005</v>
      </c>
      <c r="L388" s="72">
        <v>44273</v>
      </c>
      <c r="M388" s="69" t="s">
        <v>149</v>
      </c>
    </row>
    <row r="389" spans="1:13" x14ac:dyDescent="0.25">
      <c r="A389" s="41">
        <v>2020</v>
      </c>
      <c r="B389" s="41" t="s">
        <v>936</v>
      </c>
      <c r="C389" s="41" t="s">
        <v>157</v>
      </c>
      <c r="D389" s="43">
        <v>44161</v>
      </c>
      <c r="E389" s="43">
        <v>44264</v>
      </c>
      <c r="F389" s="41" t="s">
        <v>1474</v>
      </c>
      <c r="G389" s="77" t="s">
        <v>543</v>
      </c>
      <c r="H389" s="41" t="s">
        <v>285</v>
      </c>
      <c r="I389" s="41">
        <v>73</v>
      </c>
      <c r="J389" s="71">
        <v>83995.29</v>
      </c>
      <c r="K389" s="71">
        <v>83995.29</v>
      </c>
      <c r="L389" s="72">
        <v>44273</v>
      </c>
      <c r="M389" s="69" t="s">
        <v>149</v>
      </c>
    </row>
    <row r="390" spans="1:13" x14ac:dyDescent="0.25">
      <c r="A390" s="41">
        <v>2020</v>
      </c>
      <c r="B390" s="41" t="s">
        <v>937</v>
      </c>
      <c r="C390" s="41" t="s">
        <v>157</v>
      </c>
      <c r="D390" s="43">
        <v>44194</v>
      </c>
      <c r="E390" s="43">
        <v>44264</v>
      </c>
      <c r="F390" s="41" t="s">
        <v>1474</v>
      </c>
      <c r="G390" s="77" t="s">
        <v>543</v>
      </c>
      <c r="H390" s="41" t="s">
        <v>284</v>
      </c>
      <c r="I390" s="41">
        <v>66</v>
      </c>
      <c r="J390" s="71">
        <v>502203.5</v>
      </c>
      <c r="K390" s="71">
        <v>502203.5</v>
      </c>
      <c r="L390" s="72">
        <v>44273</v>
      </c>
      <c r="M390" s="69" t="s">
        <v>149</v>
      </c>
    </row>
    <row r="391" spans="1:13" x14ac:dyDescent="0.25">
      <c r="A391" s="41">
        <v>2020</v>
      </c>
      <c r="B391" s="41" t="s">
        <v>938</v>
      </c>
      <c r="C391" s="41" t="s">
        <v>157</v>
      </c>
      <c r="D391" s="43">
        <v>44136</v>
      </c>
      <c r="E391" s="43">
        <v>44273</v>
      </c>
      <c r="F391" s="41" t="s">
        <v>1474</v>
      </c>
      <c r="G391" s="77" t="s">
        <v>543</v>
      </c>
      <c r="H391" s="41" t="s">
        <v>285</v>
      </c>
      <c r="I391" s="41">
        <v>65</v>
      </c>
      <c r="J391" s="71">
        <v>191631.77</v>
      </c>
      <c r="K391" s="71">
        <v>191631.77</v>
      </c>
      <c r="L391" s="72">
        <v>44284</v>
      </c>
      <c r="M391" s="69" t="s">
        <v>149</v>
      </c>
    </row>
    <row r="392" spans="1:13" x14ac:dyDescent="0.25">
      <c r="A392" s="41">
        <v>2020</v>
      </c>
      <c r="B392" s="41" t="s">
        <v>939</v>
      </c>
      <c r="C392" s="41" t="s">
        <v>157</v>
      </c>
      <c r="D392" s="43">
        <v>44158</v>
      </c>
      <c r="E392" s="43">
        <v>44273</v>
      </c>
      <c r="F392" s="41" t="s">
        <v>1474</v>
      </c>
      <c r="G392" s="77" t="s">
        <v>537</v>
      </c>
      <c r="H392" s="41" t="s">
        <v>284</v>
      </c>
      <c r="I392" s="41">
        <v>51</v>
      </c>
      <c r="J392" s="71">
        <v>402106.85</v>
      </c>
      <c r="K392" s="71">
        <v>402106.85</v>
      </c>
      <c r="L392" s="72">
        <v>44322</v>
      </c>
      <c r="M392" s="69" t="s">
        <v>149</v>
      </c>
    </row>
    <row r="393" spans="1:13" x14ac:dyDescent="0.25">
      <c r="A393" s="41">
        <v>2020</v>
      </c>
      <c r="B393" s="41" t="s">
        <v>940</v>
      </c>
      <c r="C393" s="41" t="s">
        <v>157</v>
      </c>
      <c r="D393" s="43">
        <v>43984</v>
      </c>
      <c r="E393" s="43">
        <v>44274</v>
      </c>
      <c r="F393" s="41" t="s">
        <v>1474</v>
      </c>
      <c r="G393" s="77" t="s">
        <v>543</v>
      </c>
      <c r="H393" s="41" t="s">
        <v>284</v>
      </c>
      <c r="I393" s="41">
        <v>54</v>
      </c>
      <c r="J393" s="71">
        <v>125225.09</v>
      </c>
      <c r="K393" s="71">
        <v>125225.09</v>
      </c>
      <c r="L393" s="72">
        <v>44284</v>
      </c>
      <c r="M393" s="69" t="s">
        <v>149</v>
      </c>
    </row>
    <row r="394" spans="1:13" x14ac:dyDescent="0.25">
      <c r="A394" s="41">
        <v>2020</v>
      </c>
      <c r="B394" s="41" t="s">
        <v>941</v>
      </c>
      <c r="C394" s="41" t="s">
        <v>157</v>
      </c>
      <c r="D394" s="43">
        <v>44032</v>
      </c>
      <c r="E394" s="43">
        <v>44274</v>
      </c>
      <c r="F394" s="41" t="s">
        <v>1474</v>
      </c>
      <c r="G394" s="77" t="s">
        <v>543</v>
      </c>
      <c r="H394" s="41" t="s">
        <v>284</v>
      </c>
      <c r="I394" s="41">
        <v>56</v>
      </c>
      <c r="J394" s="71">
        <v>512977.25</v>
      </c>
      <c r="K394" s="71">
        <v>512977.25</v>
      </c>
      <c r="L394" s="72">
        <v>44284</v>
      </c>
      <c r="M394" s="69" t="s">
        <v>149</v>
      </c>
    </row>
    <row r="395" spans="1:13" x14ac:dyDescent="0.25">
      <c r="A395" s="41">
        <v>2020</v>
      </c>
      <c r="B395" s="41" t="s">
        <v>942</v>
      </c>
      <c r="C395" s="41" t="s">
        <v>157</v>
      </c>
      <c r="D395" s="43">
        <v>44077</v>
      </c>
      <c r="E395" s="43">
        <v>44274</v>
      </c>
      <c r="F395" s="41" t="s">
        <v>1474</v>
      </c>
      <c r="G395" s="77" t="s">
        <v>543</v>
      </c>
      <c r="H395" s="41" t="s">
        <v>284</v>
      </c>
      <c r="I395" s="41">
        <v>63</v>
      </c>
      <c r="J395" s="71">
        <v>497866.99</v>
      </c>
      <c r="K395" s="71">
        <v>497866.99</v>
      </c>
      <c r="L395" s="72">
        <v>44284</v>
      </c>
      <c r="M395" s="69" t="s">
        <v>149</v>
      </c>
    </row>
    <row r="396" spans="1:13" x14ac:dyDescent="0.25">
      <c r="A396" s="41">
        <v>2020</v>
      </c>
      <c r="B396" s="41" t="s">
        <v>943</v>
      </c>
      <c r="C396" s="41" t="s">
        <v>157</v>
      </c>
      <c r="D396" s="43">
        <v>44033</v>
      </c>
      <c r="E396" s="43">
        <v>44279</v>
      </c>
      <c r="F396" s="41" t="s">
        <v>1474</v>
      </c>
      <c r="G396" s="77" t="s">
        <v>543</v>
      </c>
      <c r="H396" s="41" t="s">
        <v>285</v>
      </c>
      <c r="I396" s="41">
        <v>68</v>
      </c>
      <c r="J396" s="71">
        <v>280839.07</v>
      </c>
      <c r="K396" s="71">
        <v>280839.07</v>
      </c>
      <c r="L396" s="72">
        <v>44293</v>
      </c>
      <c r="M396" s="69" t="s">
        <v>149</v>
      </c>
    </row>
    <row r="397" spans="1:13" x14ac:dyDescent="0.25">
      <c r="A397" s="41">
        <v>2020</v>
      </c>
      <c r="B397" s="41" t="s">
        <v>944</v>
      </c>
      <c r="C397" s="41" t="s">
        <v>157</v>
      </c>
      <c r="D397" s="43">
        <v>44182</v>
      </c>
      <c r="E397" s="43">
        <v>44286</v>
      </c>
      <c r="F397" s="41" t="s">
        <v>1474</v>
      </c>
      <c r="G397" s="77" t="s">
        <v>543</v>
      </c>
      <c r="H397" s="41" t="s">
        <v>285</v>
      </c>
      <c r="I397" s="41">
        <v>59</v>
      </c>
      <c r="J397" s="71">
        <v>142475.75</v>
      </c>
      <c r="K397" s="71">
        <v>142475.75</v>
      </c>
      <c r="L397" s="72">
        <v>44305</v>
      </c>
      <c r="M397" s="69" t="s">
        <v>149</v>
      </c>
    </row>
    <row r="398" spans="1:13" x14ac:dyDescent="0.25">
      <c r="A398" s="41">
        <v>2020</v>
      </c>
      <c r="B398" s="41" t="s">
        <v>945</v>
      </c>
      <c r="C398" s="41" t="s">
        <v>157</v>
      </c>
      <c r="D398" s="43">
        <v>43936</v>
      </c>
      <c r="E398" s="43">
        <v>44286</v>
      </c>
      <c r="F398" s="41" t="s">
        <v>1474</v>
      </c>
      <c r="G398" s="77" t="s">
        <v>545</v>
      </c>
      <c r="H398" s="41" t="s">
        <v>284</v>
      </c>
      <c r="I398" s="41">
        <v>46</v>
      </c>
      <c r="J398" s="71">
        <v>310089.71000000002</v>
      </c>
      <c r="K398" s="71">
        <v>310089.71000000002</v>
      </c>
      <c r="L398" s="72">
        <v>44305</v>
      </c>
      <c r="M398" s="69" t="s">
        <v>149</v>
      </c>
    </row>
    <row r="399" spans="1:13" x14ac:dyDescent="0.25">
      <c r="A399" s="41">
        <v>2020</v>
      </c>
      <c r="B399" s="41" t="s">
        <v>946</v>
      </c>
      <c r="C399" s="41" t="s">
        <v>157</v>
      </c>
      <c r="D399" s="43">
        <v>44136</v>
      </c>
      <c r="E399" s="43">
        <v>44293</v>
      </c>
      <c r="F399" s="41" t="s">
        <v>1474</v>
      </c>
      <c r="G399" s="77" t="s">
        <v>550</v>
      </c>
      <c r="H399" s="41" t="s">
        <v>285</v>
      </c>
      <c r="I399" s="41">
        <v>61</v>
      </c>
      <c r="J399" s="71">
        <v>419875.58</v>
      </c>
      <c r="K399" s="71">
        <v>419875.58</v>
      </c>
      <c r="L399" s="72">
        <v>44305</v>
      </c>
      <c r="M399" s="69" t="s">
        <v>150</v>
      </c>
    </row>
    <row r="400" spans="1:13" x14ac:dyDescent="0.25">
      <c r="A400" s="41">
        <v>2020</v>
      </c>
      <c r="B400" s="41" t="s">
        <v>946</v>
      </c>
      <c r="C400" s="41" t="s">
        <v>157</v>
      </c>
      <c r="D400" s="43">
        <v>0</v>
      </c>
      <c r="E400" s="43">
        <v>44293</v>
      </c>
      <c r="F400" s="41" t="s">
        <v>1474</v>
      </c>
      <c r="G400" s="77" t="s">
        <v>550</v>
      </c>
      <c r="H400" s="41" t="s">
        <v>285</v>
      </c>
      <c r="I400" s="41">
        <v>61</v>
      </c>
      <c r="J400" s="71">
        <v>10364.39</v>
      </c>
      <c r="K400" s="71">
        <v>10364.39</v>
      </c>
      <c r="L400" s="72">
        <v>44305</v>
      </c>
      <c r="M400" s="69" t="s">
        <v>150</v>
      </c>
    </row>
    <row r="401" spans="1:13" x14ac:dyDescent="0.25">
      <c r="A401" s="41">
        <v>2020</v>
      </c>
      <c r="B401" s="41" t="s">
        <v>947</v>
      </c>
      <c r="C401" s="41" t="s">
        <v>157</v>
      </c>
      <c r="D401" s="43">
        <v>44178</v>
      </c>
      <c r="E401" s="43">
        <v>44305</v>
      </c>
      <c r="F401" s="41" t="s">
        <v>1474</v>
      </c>
      <c r="G401" s="77" t="s">
        <v>537</v>
      </c>
      <c r="H401" s="41" t="s">
        <v>284</v>
      </c>
      <c r="I401" s="41">
        <v>72</v>
      </c>
      <c r="J401" s="93">
        <v>510879.32</v>
      </c>
      <c r="K401" s="71">
        <v>510879.32</v>
      </c>
      <c r="L401" s="72">
        <v>44322</v>
      </c>
      <c r="M401" s="69" t="s">
        <v>149</v>
      </c>
    </row>
    <row r="402" spans="1:13" x14ac:dyDescent="0.25">
      <c r="A402" s="41">
        <v>2020</v>
      </c>
      <c r="B402" s="41" t="s">
        <v>948</v>
      </c>
      <c r="C402" s="41" t="s">
        <v>157</v>
      </c>
      <c r="D402" s="43">
        <v>44066</v>
      </c>
      <c r="E402" s="43">
        <v>44305</v>
      </c>
      <c r="F402" s="41" t="s">
        <v>1474</v>
      </c>
      <c r="G402" s="77" t="s">
        <v>543</v>
      </c>
      <c r="H402" s="41" t="s">
        <v>284</v>
      </c>
      <c r="I402" s="41">
        <v>54</v>
      </c>
      <c r="J402" s="71">
        <v>117335.3</v>
      </c>
      <c r="K402" s="71">
        <v>117335.3</v>
      </c>
      <c r="L402" s="72">
        <v>44322</v>
      </c>
      <c r="M402" s="69" t="s">
        <v>149</v>
      </c>
    </row>
    <row r="403" spans="1:13" x14ac:dyDescent="0.25">
      <c r="A403" s="41">
        <v>2020</v>
      </c>
      <c r="B403" s="41" t="s">
        <v>949</v>
      </c>
      <c r="C403" s="41" t="s">
        <v>157</v>
      </c>
      <c r="D403" s="43">
        <v>44196</v>
      </c>
      <c r="E403" s="43">
        <v>44305</v>
      </c>
      <c r="F403" s="41" t="s">
        <v>1474</v>
      </c>
      <c r="G403" s="77" t="s">
        <v>543</v>
      </c>
      <c r="H403" s="41" t="s">
        <v>284</v>
      </c>
      <c r="I403" s="41">
        <v>53</v>
      </c>
      <c r="J403" s="71">
        <v>225407.98</v>
      </c>
      <c r="K403" s="71">
        <v>225407.98</v>
      </c>
      <c r="L403" s="72">
        <v>44322</v>
      </c>
      <c r="M403" s="69" t="s">
        <v>149</v>
      </c>
    </row>
    <row r="404" spans="1:13" x14ac:dyDescent="0.25">
      <c r="A404" s="41">
        <v>2020</v>
      </c>
      <c r="B404" s="41" t="s">
        <v>950</v>
      </c>
      <c r="C404" s="41" t="s">
        <v>157</v>
      </c>
      <c r="D404" s="43">
        <v>44131</v>
      </c>
      <c r="E404" s="43">
        <v>44307</v>
      </c>
      <c r="F404" s="41" t="s">
        <v>1474</v>
      </c>
      <c r="G404" s="77" t="s">
        <v>543</v>
      </c>
      <c r="H404" s="41" t="s">
        <v>284</v>
      </c>
      <c r="I404" s="41">
        <v>56</v>
      </c>
      <c r="J404" s="71">
        <v>579828.01</v>
      </c>
      <c r="K404" s="71">
        <v>579828.01</v>
      </c>
      <c r="L404" s="72">
        <v>44322</v>
      </c>
      <c r="M404" s="69" t="s">
        <v>149</v>
      </c>
    </row>
    <row r="405" spans="1:13" x14ac:dyDescent="0.25">
      <c r="A405" s="41">
        <v>2020</v>
      </c>
      <c r="B405" s="41" t="s">
        <v>951</v>
      </c>
      <c r="C405" s="41" t="s">
        <v>157</v>
      </c>
      <c r="D405" s="43">
        <v>44090</v>
      </c>
      <c r="E405" s="43">
        <v>44314</v>
      </c>
      <c r="F405" s="41" t="s">
        <v>1474</v>
      </c>
      <c r="G405" s="77" t="s">
        <v>543</v>
      </c>
      <c r="H405" s="41" t="s">
        <v>284</v>
      </c>
      <c r="I405" s="41">
        <v>60</v>
      </c>
      <c r="J405" s="71">
        <v>407314.28</v>
      </c>
      <c r="K405" s="71">
        <v>407314.28</v>
      </c>
      <c r="L405" s="72">
        <v>44329</v>
      </c>
      <c r="M405" s="69" t="s">
        <v>149</v>
      </c>
    </row>
    <row r="406" spans="1:13" x14ac:dyDescent="0.25">
      <c r="A406" s="41">
        <v>2020</v>
      </c>
      <c r="B406" s="41" t="s">
        <v>952</v>
      </c>
      <c r="C406" s="41" t="s">
        <v>157</v>
      </c>
      <c r="D406" s="43">
        <v>44048</v>
      </c>
      <c r="E406" s="43">
        <v>44314</v>
      </c>
      <c r="F406" s="41" t="s">
        <v>1474</v>
      </c>
      <c r="G406" s="77" t="s">
        <v>1634</v>
      </c>
      <c r="H406" s="41" t="s">
        <v>284</v>
      </c>
      <c r="I406" s="41">
        <v>38</v>
      </c>
      <c r="J406" s="71">
        <v>1269929.2</v>
      </c>
      <c r="K406" s="71">
        <v>1269929.2</v>
      </c>
      <c r="L406" s="72">
        <v>44329</v>
      </c>
      <c r="M406" s="69" t="s">
        <v>149</v>
      </c>
    </row>
    <row r="407" spans="1:13" x14ac:dyDescent="0.25">
      <c r="A407" s="41">
        <v>2020</v>
      </c>
      <c r="B407" s="41" t="s">
        <v>953</v>
      </c>
      <c r="C407" s="41" t="s">
        <v>157</v>
      </c>
      <c r="D407" s="43">
        <v>44173</v>
      </c>
      <c r="E407" s="43">
        <v>44321</v>
      </c>
      <c r="F407" s="41" t="s">
        <v>1474</v>
      </c>
      <c r="G407" s="77" t="s">
        <v>543</v>
      </c>
      <c r="H407" s="41" t="s">
        <v>284</v>
      </c>
      <c r="I407" s="41">
        <v>53</v>
      </c>
      <c r="J407" s="71">
        <v>10744.83</v>
      </c>
      <c r="K407" s="71">
        <v>10744.83</v>
      </c>
      <c r="L407" s="72">
        <v>44329</v>
      </c>
      <c r="M407" s="69" t="s">
        <v>149</v>
      </c>
    </row>
    <row r="408" spans="1:13" x14ac:dyDescent="0.25">
      <c r="A408" s="41">
        <v>2020</v>
      </c>
      <c r="B408" s="41" t="s">
        <v>954</v>
      </c>
      <c r="C408" s="41" t="s">
        <v>157</v>
      </c>
      <c r="D408" s="43">
        <v>44135</v>
      </c>
      <c r="E408" s="43">
        <v>44329</v>
      </c>
      <c r="F408" s="41" t="s">
        <v>1474</v>
      </c>
      <c r="G408" s="77" t="s">
        <v>536</v>
      </c>
      <c r="H408" s="41" t="s">
        <v>285</v>
      </c>
      <c r="I408" s="41">
        <v>66</v>
      </c>
      <c r="J408" s="71">
        <v>119482.78</v>
      </c>
      <c r="K408" s="71">
        <v>119482.78</v>
      </c>
      <c r="L408" s="72">
        <v>44349</v>
      </c>
      <c r="M408" s="69" t="s">
        <v>149</v>
      </c>
    </row>
    <row r="409" spans="1:13" x14ac:dyDescent="0.25">
      <c r="A409" s="41">
        <v>2020</v>
      </c>
      <c r="B409" s="41" t="s">
        <v>955</v>
      </c>
      <c r="C409" s="41" t="s">
        <v>157</v>
      </c>
      <c r="D409" s="43">
        <v>44187</v>
      </c>
      <c r="E409" s="43">
        <v>44329</v>
      </c>
      <c r="F409" s="41" t="s">
        <v>1474</v>
      </c>
      <c r="G409" s="77" t="s">
        <v>543</v>
      </c>
      <c r="H409" s="41" t="s">
        <v>284</v>
      </c>
      <c r="I409" s="41">
        <v>52</v>
      </c>
      <c r="J409" s="71">
        <v>25033.58</v>
      </c>
      <c r="K409" s="71">
        <v>25033.58</v>
      </c>
      <c r="L409" s="72">
        <v>44349</v>
      </c>
      <c r="M409" s="69" t="s">
        <v>149</v>
      </c>
    </row>
    <row r="410" spans="1:13" x14ac:dyDescent="0.25">
      <c r="A410" s="41">
        <v>2020</v>
      </c>
      <c r="B410" s="41" t="s">
        <v>956</v>
      </c>
      <c r="C410" s="41" t="s">
        <v>157</v>
      </c>
      <c r="D410" s="43">
        <v>44179</v>
      </c>
      <c r="E410" s="43">
        <v>44329</v>
      </c>
      <c r="F410" s="41" t="s">
        <v>1474</v>
      </c>
      <c r="G410" s="77" t="s">
        <v>543</v>
      </c>
      <c r="H410" s="41" t="s">
        <v>284</v>
      </c>
      <c r="I410" s="41">
        <v>65</v>
      </c>
      <c r="J410" s="71">
        <v>672241.77</v>
      </c>
      <c r="K410" s="71">
        <v>672241.77</v>
      </c>
      <c r="L410" s="72">
        <v>44349</v>
      </c>
      <c r="M410" s="69" t="s">
        <v>149</v>
      </c>
    </row>
    <row r="411" spans="1:13" x14ac:dyDescent="0.25">
      <c r="A411" s="41">
        <v>2020</v>
      </c>
      <c r="B411" s="41" t="s">
        <v>957</v>
      </c>
      <c r="C411" s="41" t="s">
        <v>157</v>
      </c>
      <c r="D411" s="43">
        <v>44179</v>
      </c>
      <c r="E411" s="43">
        <v>44336</v>
      </c>
      <c r="F411" s="41" t="s">
        <v>1474</v>
      </c>
      <c r="G411" s="77" t="s">
        <v>543</v>
      </c>
      <c r="H411" s="41" t="s">
        <v>284</v>
      </c>
      <c r="I411" s="41">
        <v>51</v>
      </c>
      <c r="J411" s="71">
        <v>379207.74</v>
      </c>
      <c r="K411" s="71">
        <v>379207.74</v>
      </c>
      <c r="L411" s="72">
        <v>44357</v>
      </c>
      <c r="M411" s="69" t="s">
        <v>149</v>
      </c>
    </row>
    <row r="412" spans="1:13" x14ac:dyDescent="0.25">
      <c r="A412" s="41">
        <v>2020</v>
      </c>
      <c r="B412" s="41" t="s">
        <v>958</v>
      </c>
      <c r="C412" s="41" t="s">
        <v>157</v>
      </c>
      <c r="D412" s="43">
        <v>44146</v>
      </c>
      <c r="E412" s="43">
        <v>44340</v>
      </c>
      <c r="F412" s="41" t="s">
        <v>1474</v>
      </c>
      <c r="G412" s="77" t="s">
        <v>534</v>
      </c>
      <c r="H412" s="41" t="s">
        <v>284</v>
      </c>
      <c r="I412" s="41">
        <v>50</v>
      </c>
      <c r="J412" s="71">
        <v>221689.81</v>
      </c>
      <c r="K412" s="71">
        <v>221689.81</v>
      </c>
      <c r="L412" s="72">
        <v>44357</v>
      </c>
      <c r="M412" s="69" t="s">
        <v>149</v>
      </c>
    </row>
    <row r="413" spans="1:13" x14ac:dyDescent="0.25">
      <c r="A413" s="41">
        <v>2020</v>
      </c>
      <c r="B413" s="41" t="s">
        <v>959</v>
      </c>
      <c r="C413" s="41" t="s">
        <v>157</v>
      </c>
      <c r="D413" s="43">
        <v>44171</v>
      </c>
      <c r="E413" s="43">
        <v>44340</v>
      </c>
      <c r="F413" s="41" t="s">
        <v>1474</v>
      </c>
      <c r="G413" s="77" t="s">
        <v>543</v>
      </c>
      <c r="H413" s="41" t="s">
        <v>284</v>
      </c>
      <c r="I413" s="41">
        <v>65</v>
      </c>
      <c r="J413" s="71">
        <v>1177596.7</v>
      </c>
      <c r="K413" s="71">
        <v>1177596.7</v>
      </c>
      <c r="L413" s="72">
        <v>44358</v>
      </c>
      <c r="M413" s="69" t="s">
        <v>149</v>
      </c>
    </row>
    <row r="414" spans="1:13" x14ac:dyDescent="0.25">
      <c r="A414" s="41">
        <v>2020</v>
      </c>
      <c r="B414" s="41" t="s">
        <v>960</v>
      </c>
      <c r="C414" s="41" t="s">
        <v>157</v>
      </c>
      <c r="D414" s="43">
        <v>44039</v>
      </c>
      <c r="E414" s="43">
        <v>44349</v>
      </c>
      <c r="F414" s="41" t="s">
        <v>1474</v>
      </c>
      <c r="G414" s="77" t="s">
        <v>538</v>
      </c>
      <c r="H414" s="41" t="s">
        <v>285</v>
      </c>
      <c r="I414" s="41">
        <v>62</v>
      </c>
      <c r="J414" s="71">
        <v>423086.06</v>
      </c>
      <c r="K414" s="71">
        <v>423086.06</v>
      </c>
      <c r="L414" s="72">
        <v>44357</v>
      </c>
      <c r="M414" s="69" t="s">
        <v>149</v>
      </c>
    </row>
    <row r="415" spans="1:13" x14ac:dyDescent="0.25">
      <c r="A415" s="41">
        <v>2020</v>
      </c>
      <c r="B415" s="41" t="s">
        <v>961</v>
      </c>
      <c r="C415" s="41" t="s">
        <v>157</v>
      </c>
      <c r="D415" s="43">
        <v>44039</v>
      </c>
      <c r="E415" s="43">
        <v>44356</v>
      </c>
      <c r="F415" s="41" t="s">
        <v>1474</v>
      </c>
      <c r="G415" s="77" t="s">
        <v>543</v>
      </c>
      <c r="H415" s="41" t="s">
        <v>285</v>
      </c>
      <c r="I415" s="41">
        <v>72</v>
      </c>
      <c r="J415" s="71">
        <v>100129.85</v>
      </c>
      <c r="K415" s="71">
        <v>100129.85</v>
      </c>
      <c r="L415" s="72">
        <v>44379</v>
      </c>
      <c r="M415" s="69" t="s">
        <v>149</v>
      </c>
    </row>
    <row r="416" spans="1:13" x14ac:dyDescent="0.25">
      <c r="A416" s="41">
        <v>2020</v>
      </c>
      <c r="B416" s="41" t="s">
        <v>962</v>
      </c>
      <c r="C416" s="41" t="s">
        <v>157</v>
      </c>
      <c r="D416" s="43">
        <v>44039</v>
      </c>
      <c r="E416" s="43">
        <v>44358</v>
      </c>
      <c r="F416" s="41" t="s">
        <v>1474</v>
      </c>
      <c r="G416" s="77" t="s">
        <v>543</v>
      </c>
      <c r="H416" s="41" t="s">
        <v>285</v>
      </c>
      <c r="I416" s="41">
        <v>62</v>
      </c>
      <c r="J416" s="71">
        <v>627934.11</v>
      </c>
      <c r="K416" s="71">
        <v>627934.11</v>
      </c>
      <c r="L416" s="72">
        <v>44379</v>
      </c>
      <c r="M416" s="69" t="s">
        <v>149</v>
      </c>
    </row>
    <row r="417" spans="1:13" x14ac:dyDescent="0.25">
      <c r="A417" s="41">
        <v>2020</v>
      </c>
      <c r="B417" s="41" t="s">
        <v>963</v>
      </c>
      <c r="C417" s="41" t="s">
        <v>157</v>
      </c>
      <c r="D417" s="43">
        <v>44045</v>
      </c>
      <c r="E417" s="43">
        <v>44376</v>
      </c>
      <c r="F417" s="41" t="s">
        <v>1474</v>
      </c>
      <c r="G417" s="77" t="s">
        <v>543</v>
      </c>
      <c r="H417" s="41" t="s">
        <v>284</v>
      </c>
      <c r="I417" s="41">
        <v>64</v>
      </c>
      <c r="J417" s="71">
        <v>125985.39</v>
      </c>
      <c r="K417" s="71">
        <v>125985.39</v>
      </c>
      <c r="L417" s="72">
        <v>44384</v>
      </c>
      <c r="M417" s="69" t="s">
        <v>149</v>
      </c>
    </row>
    <row r="418" spans="1:13" x14ac:dyDescent="0.25">
      <c r="A418" s="41">
        <v>2020</v>
      </c>
      <c r="B418" s="41" t="s">
        <v>964</v>
      </c>
      <c r="C418" s="41" t="s">
        <v>157</v>
      </c>
      <c r="D418" s="43">
        <v>44154</v>
      </c>
      <c r="E418" s="43">
        <v>44378</v>
      </c>
      <c r="F418" s="41" t="s">
        <v>1474</v>
      </c>
      <c r="G418" s="77" t="s">
        <v>543</v>
      </c>
      <c r="H418" s="41" t="s">
        <v>285</v>
      </c>
      <c r="I418" s="41">
        <v>55</v>
      </c>
      <c r="J418" s="71">
        <v>248337.37</v>
      </c>
      <c r="K418" s="71">
        <v>248337.37</v>
      </c>
      <c r="L418" s="72">
        <v>44403</v>
      </c>
      <c r="M418" s="69" t="s">
        <v>149</v>
      </c>
    </row>
    <row r="419" spans="1:13" x14ac:dyDescent="0.25">
      <c r="A419" s="41">
        <v>2020</v>
      </c>
      <c r="B419" s="41" t="s">
        <v>965</v>
      </c>
      <c r="C419" s="41" t="s">
        <v>157</v>
      </c>
      <c r="D419" s="43">
        <v>44192</v>
      </c>
      <c r="E419" s="43">
        <v>44382</v>
      </c>
      <c r="F419" s="41" t="s">
        <v>1474</v>
      </c>
      <c r="G419" s="77" t="s">
        <v>543</v>
      </c>
      <c r="H419" s="41" t="s">
        <v>285</v>
      </c>
      <c r="I419" s="41">
        <v>63</v>
      </c>
      <c r="J419" s="71">
        <v>363097.62</v>
      </c>
      <c r="K419" s="71">
        <v>363097.62</v>
      </c>
      <c r="L419" s="72">
        <v>44403</v>
      </c>
      <c r="M419" s="69" t="s">
        <v>149</v>
      </c>
    </row>
    <row r="420" spans="1:13" x14ac:dyDescent="0.25">
      <c r="A420" s="41">
        <v>2020</v>
      </c>
      <c r="B420" s="41" t="s">
        <v>966</v>
      </c>
      <c r="C420" s="41" t="s">
        <v>157</v>
      </c>
      <c r="D420" s="43">
        <v>44187</v>
      </c>
      <c r="E420" s="43">
        <v>44389</v>
      </c>
      <c r="F420" s="41" t="s">
        <v>1474</v>
      </c>
      <c r="G420" s="77" t="s">
        <v>543</v>
      </c>
      <c r="H420" s="41" t="s">
        <v>284</v>
      </c>
      <c r="I420" s="41">
        <v>57</v>
      </c>
      <c r="J420" s="71">
        <v>109112.31</v>
      </c>
      <c r="K420" s="71">
        <v>109112.31</v>
      </c>
      <c r="L420" s="72">
        <v>44403</v>
      </c>
      <c r="M420" s="69" t="s">
        <v>149</v>
      </c>
    </row>
    <row r="421" spans="1:13" x14ac:dyDescent="0.25">
      <c r="A421" s="41">
        <v>2020</v>
      </c>
      <c r="B421" s="41" t="s">
        <v>967</v>
      </c>
      <c r="C421" s="41" t="s">
        <v>157</v>
      </c>
      <c r="D421" s="43">
        <v>44176</v>
      </c>
      <c r="E421" s="43">
        <v>44389</v>
      </c>
      <c r="F421" s="41" t="s">
        <v>1474</v>
      </c>
      <c r="G421" s="77" t="s">
        <v>543</v>
      </c>
      <c r="H421" s="41" t="s">
        <v>284</v>
      </c>
      <c r="I421" s="41">
        <v>51</v>
      </c>
      <c r="J421" s="71">
        <v>747601.67</v>
      </c>
      <c r="K421" s="71">
        <v>747601.67</v>
      </c>
      <c r="L421" s="72">
        <v>44403</v>
      </c>
      <c r="M421" s="69" t="s">
        <v>149</v>
      </c>
    </row>
    <row r="422" spans="1:13" x14ac:dyDescent="0.25">
      <c r="A422" s="41">
        <v>2020</v>
      </c>
      <c r="B422" s="41" t="s">
        <v>968</v>
      </c>
      <c r="C422" s="41" t="s">
        <v>157</v>
      </c>
      <c r="D422" s="43">
        <v>44145</v>
      </c>
      <c r="E422" s="43">
        <v>44389</v>
      </c>
      <c r="F422" s="41" t="s">
        <v>1474</v>
      </c>
      <c r="G422" s="77" t="s">
        <v>538</v>
      </c>
      <c r="H422" s="41" t="s">
        <v>285</v>
      </c>
      <c r="I422" s="41">
        <v>56</v>
      </c>
      <c r="J422" s="71">
        <v>227682.65</v>
      </c>
      <c r="K422" s="71">
        <v>227682.65</v>
      </c>
      <c r="L422" s="72">
        <v>44403</v>
      </c>
      <c r="M422" s="69" t="s">
        <v>149</v>
      </c>
    </row>
    <row r="423" spans="1:13" x14ac:dyDescent="0.25">
      <c r="A423" s="41">
        <v>2020</v>
      </c>
      <c r="B423" s="41" t="s">
        <v>969</v>
      </c>
      <c r="C423" s="41" t="s">
        <v>157</v>
      </c>
      <c r="D423" s="43">
        <v>44150</v>
      </c>
      <c r="E423" s="43">
        <v>44389</v>
      </c>
      <c r="F423" s="41" t="s">
        <v>1474</v>
      </c>
      <c r="G423" s="77" t="s">
        <v>543</v>
      </c>
      <c r="H423" s="41" t="s">
        <v>284</v>
      </c>
      <c r="I423" s="41">
        <v>43</v>
      </c>
      <c r="J423" s="71">
        <v>1273675.6299999999</v>
      </c>
      <c r="K423" s="71">
        <v>1273675.6299999999</v>
      </c>
      <c r="L423" s="72">
        <v>44405</v>
      </c>
      <c r="M423" s="69" t="s">
        <v>149</v>
      </c>
    </row>
    <row r="424" spans="1:13" x14ac:dyDescent="0.25">
      <c r="A424" s="41">
        <v>2020</v>
      </c>
      <c r="B424" s="41" t="s">
        <v>970</v>
      </c>
      <c r="C424" s="41" t="s">
        <v>157</v>
      </c>
      <c r="D424" s="43">
        <v>44196</v>
      </c>
      <c r="E424" s="43">
        <v>44389</v>
      </c>
      <c r="F424" s="41" t="s">
        <v>1474</v>
      </c>
      <c r="G424" s="77" t="s">
        <v>543</v>
      </c>
      <c r="H424" s="41" t="s">
        <v>284</v>
      </c>
      <c r="I424" s="41">
        <v>39</v>
      </c>
      <c r="J424" s="71">
        <v>329458.34000000003</v>
      </c>
      <c r="K424" s="71">
        <v>329458.34000000003</v>
      </c>
      <c r="L424" s="72">
        <v>44403</v>
      </c>
      <c r="M424" s="69" t="s">
        <v>149</v>
      </c>
    </row>
    <row r="425" spans="1:13" x14ac:dyDescent="0.25">
      <c r="A425" s="41">
        <v>2020</v>
      </c>
      <c r="B425" s="41" t="s">
        <v>971</v>
      </c>
      <c r="C425" s="41" t="s">
        <v>157</v>
      </c>
      <c r="D425" s="43">
        <v>43974</v>
      </c>
      <c r="E425" s="43">
        <v>44389</v>
      </c>
      <c r="F425" s="41" t="s">
        <v>1474</v>
      </c>
      <c r="G425" s="77" t="s">
        <v>543</v>
      </c>
      <c r="H425" s="41" t="s">
        <v>284</v>
      </c>
      <c r="I425" s="41">
        <v>60</v>
      </c>
      <c r="J425" s="71">
        <v>337977.9</v>
      </c>
      <c r="K425" s="71">
        <v>337977.9</v>
      </c>
      <c r="L425" s="72">
        <v>44403</v>
      </c>
      <c r="M425" s="69" t="s">
        <v>149</v>
      </c>
    </row>
    <row r="426" spans="1:13" x14ac:dyDescent="0.25">
      <c r="A426" s="41">
        <v>2020</v>
      </c>
      <c r="B426" s="41" t="s">
        <v>972</v>
      </c>
      <c r="C426" s="41" t="s">
        <v>157</v>
      </c>
      <c r="D426" s="43">
        <v>44116</v>
      </c>
      <c r="E426" s="43">
        <v>44389</v>
      </c>
      <c r="F426" s="41" t="s">
        <v>1474</v>
      </c>
      <c r="G426" s="77" t="s">
        <v>533</v>
      </c>
      <c r="H426" s="44" t="s">
        <v>284</v>
      </c>
      <c r="I426" s="41">
        <v>58</v>
      </c>
      <c r="J426" s="71">
        <v>1124540.1100000001</v>
      </c>
      <c r="K426" s="71">
        <v>1124540.1100000001</v>
      </c>
      <c r="L426" s="72">
        <v>44405</v>
      </c>
      <c r="M426" s="69" t="s">
        <v>149</v>
      </c>
    </row>
    <row r="427" spans="1:13" x14ac:dyDescent="0.25">
      <c r="A427" s="41">
        <v>2020</v>
      </c>
      <c r="B427" s="41" t="s">
        <v>1108</v>
      </c>
      <c r="C427" s="41" t="s">
        <v>157</v>
      </c>
      <c r="D427" s="43">
        <v>44032</v>
      </c>
      <c r="E427" s="43">
        <v>44403</v>
      </c>
      <c r="F427" s="41" t="s">
        <v>1474</v>
      </c>
      <c r="G427" s="77" t="s">
        <v>543</v>
      </c>
      <c r="H427" s="41" t="s">
        <v>284</v>
      </c>
      <c r="I427" s="41">
        <v>56</v>
      </c>
      <c r="J427" s="71">
        <v>213701.13</v>
      </c>
      <c r="K427" s="71">
        <v>213701.13</v>
      </c>
      <c r="L427" s="72">
        <v>44530</v>
      </c>
      <c r="M427" s="69" t="s">
        <v>149</v>
      </c>
    </row>
    <row r="428" spans="1:13" x14ac:dyDescent="0.25">
      <c r="A428" s="41">
        <v>2020</v>
      </c>
      <c r="B428" s="41" t="s">
        <v>974</v>
      </c>
      <c r="C428" s="41" t="s">
        <v>157</v>
      </c>
      <c r="D428" s="43">
        <v>44183</v>
      </c>
      <c r="E428" s="43">
        <v>44406</v>
      </c>
      <c r="F428" s="41" t="s">
        <v>1474</v>
      </c>
      <c r="G428" s="77" t="s">
        <v>543</v>
      </c>
      <c r="H428" s="41" t="s">
        <v>284</v>
      </c>
      <c r="I428" s="41">
        <v>56</v>
      </c>
      <c r="J428" s="71">
        <v>156033.03</v>
      </c>
      <c r="K428" s="71">
        <v>156033.03</v>
      </c>
      <c r="L428" s="72">
        <v>0</v>
      </c>
      <c r="M428" s="69" t="s">
        <v>149</v>
      </c>
    </row>
    <row r="429" spans="1:13" x14ac:dyDescent="0.25">
      <c r="A429" s="41">
        <v>2020</v>
      </c>
      <c r="B429" s="41" t="s">
        <v>1069</v>
      </c>
      <c r="C429" s="41" t="s">
        <v>157</v>
      </c>
      <c r="D429" s="43">
        <v>44165</v>
      </c>
      <c r="E429" s="43">
        <v>44426</v>
      </c>
      <c r="F429" s="41" t="s">
        <v>1474</v>
      </c>
      <c r="G429" s="77" t="s">
        <v>543</v>
      </c>
      <c r="H429" s="41" t="s">
        <v>285</v>
      </c>
      <c r="I429" s="41">
        <v>49</v>
      </c>
      <c r="J429" s="71">
        <v>303571.76</v>
      </c>
      <c r="K429" s="71">
        <v>303571.76</v>
      </c>
      <c r="L429" s="72">
        <v>44442</v>
      </c>
      <c r="M429" s="69" t="s">
        <v>149</v>
      </c>
    </row>
    <row r="430" spans="1:13" x14ac:dyDescent="0.25">
      <c r="A430" s="41">
        <v>2020</v>
      </c>
      <c r="B430" s="41" t="s">
        <v>1072</v>
      </c>
      <c r="C430" s="41" t="s">
        <v>157</v>
      </c>
      <c r="D430" s="43">
        <v>44172</v>
      </c>
      <c r="E430" s="43">
        <v>44435</v>
      </c>
      <c r="F430" s="41" t="s">
        <v>1474</v>
      </c>
      <c r="G430" s="77" t="s">
        <v>539</v>
      </c>
      <c r="H430" s="41" t="s">
        <v>284</v>
      </c>
      <c r="I430" s="41">
        <v>61</v>
      </c>
      <c r="J430" s="71">
        <v>253031.45</v>
      </c>
      <c r="K430" s="71">
        <v>253031.45</v>
      </c>
      <c r="L430" s="72">
        <v>44446</v>
      </c>
      <c r="M430" s="69" t="s">
        <v>149</v>
      </c>
    </row>
    <row r="431" spans="1:13" x14ac:dyDescent="0.25">
      <c r="A431" s="41">
        <v>2020</v>
      </c>
      <c r="B431" s="41" t="s">
        <v>1086</v>
      </c>
      <c r="C431" s="41" t="s">
        <v>157</v>
      </c>
      <c r="D431" s="43">
        <v>44188</v>
      </c>
      <c r="E431" s="43">
        <v>44459</v>
      </c>
      <c r="F431" s="41" t="s">
        <v>1474</v>
      </c>
      <c r="G431" s="77" t="s">
        <v>543</v>
      </c>
      <c r="H431" s="41" t="s">
        <v>285</v>
      </c>
      <c r="I431" s="41">
        <v>49</v>
      </c>
      <c r="J431" s="71">
        <v>830309.05</v>
      </c>
      <c r="K431" s="71">
        <v>830309.05</v>
      </c>
      <c r="L431" s="72">
        <v>44475</v>
      </c>
      <c r="M431" s="69" t="s">
        <v>149</v>
      </c>
    </row>
    <row r="432" spans="1:13" x14ac:dyDescent="0.25">
      <c r="A432" s="41">
        <v>2020</v>
      </c>
      <c r="B432" s="41" t="s">
        <v>1087</v>
      </c>
      <c r="C432" s="41" t="s">
        <v>157</v>
      </c>
      <c r="D432" s="43">
        <v>44187</v>
      </c>
      <c r="E432" s="43">
        <v>44459</v>
      </c>
      <c r="F432" s="41" t="s">
        <v>1474</v>
      </c>
      <c r="G432" s="77" t="s">
        <v>543</v>
      </c>
      <c r="H432" s="41" t="s">
        <v>285</v>
      </c>
      <c r="I432" s="41">
        <v>59</v>
      </c>
      <c r="J432" s="71">
        <v>204103.49</v>
      </c>
      <c r="K432" s="71">
        <v>204103.49</v>
      </c>
      <c r="L432" s="72">
        <v>44475</v>
      </c>
      <c r="M432" s="69" t="s">
        <v>149</v>
      </c>
    </row>
    <row r="433" spans="1:13" x14ac:dyDescent="0.25">
      <c r="A433" s="41">
        <v>2020</v>
      </c>
      <c r="B433" s="41" t="s">
        <v>1088</v>
      </c>
      <c r="C433" s="41" t="s">
        <v>157</v>
      </c>
      <c r="D433" s="43">
        <v>44192</v>
      </c>
      <c r="E433" s="43">
        <v>44461</v>
      </c>
      <c r="F433" s="41" t="s">
        <v>1474</v>
      </c>
      <c r="G433" s="77" t="s">
        <v>541</v>
      </c>
      <c r="H433" s="41" t="s">
        <v>285</v>
      </c>
      <c r="I433" s="41">
        <v>64</v>
      </c>
      <c r="J433" s="71">
        <v>199746.02</v>
      </c>
      <c r="K433" s="71">
        <v>199746.02</v>
      </c>
      <c r="L433" s="72">
        <v>44475</v>
      </c>
      <c r="M433" s="69" t="s">
        <v>149</v>
      </c>
    </row>
    <row r="434" spans="1:13" x14ac:dyDescent="0.25">
      <c r="A434" s="41">
        <v>2020</v>
      </c>
      <c r="B434" s="41" t="s">
        <v>1089</v>
      </c>
      <c r="C434" s="41" t="s">
        <v>157</v>
      </c>
      <c r="D434" s="43">
        <v>44185</v>
      </c>
      <c r="E434" s="43">
        <v>44461</v>
      </c>
      <c r="F434" s="41" t="s">
        <v>1474</v>
      </c>
      <c r="G434" s="77" t="s">
        <v>543</v>
      </c>
      <c r="H434" s="41" t="s">
        <v>284</v>
      </c>
      <c r="I434" s="41">
        <v>58</v>
      </c>
      <c r="J434" s="71">
        <v>914382.22</v>
      </c>
      <c r="K434" s="71">
        <v>914382.22</v>
      </c>
      <c r="L434" s="72">
        <v>44475</v>
      </c>
      <c r="M434" s="69" t="s">
        <v>149</v>
      </c>
    </row>
    <row r="435" spans="1:13" x14ac:dyDescent="0.25">
      <c r="A435" s="41">
        <v>2020</v>
      </c>
      <c r="B435" s="41" t="s">
        <v>1090</v>
      </c>
      <c r="C435" s="41" t="s">
        <v>157</v>
      </c>
      <c r="D435" s="43">
        <v>44195</v>
      </c>
      <c r="E435" s="43">
        <v>44463</v>
      </c>
      <c r="F435" s="41" t="s">
        <v>1474</v>
      </c>
      <c r="G435" s="77" t="s">
        <v>543</v>
      </c>
      <c r="H435" s="41" t="s">
        <v>284</v>
      </c>
      <c r="I435" s="41">
        <v>60</v>
      </c>
      <c r="J435" s="71">
        <v>383920.48</v>
      </c>
      <c r="K435" s="71">
        <v>383920.48</v>
      </c>
      <c r="L435" s="72">
        <v>44482</v>
      </c>
      <c r="M435" s="69" t="s">
        <v>149</v>
      </c>
    </row>
    <row r="436" spans="1:13" x14ac:dyDescent="0.25">
      <c r="A436" s="41">
        <v>2020</v>
      </c>
      <c r="B436" s="41" t="s">
        <v>1092</v>
      </c>
      <c r="C436" s="41" t="s">
        <v>157</v>
      </c>
      <c r="D436" s="43">
        <v>44169</v>
      </c>
      <c r="E436" s="43">
        <v>44463</v>
      </c>
      <c r="F436" s="41" t="s">
        <v>1474</v>
      </c>
      <c r="G436" s="77" t="s">
        <v>543</v>
      </c>
      <c r="H436" s="41" t="s">
        <v>284</v>
      </c>
      <c r="I436" s="41">
        <v>66</v>
      </c>
      <c r="J436" s="71">
        <v>792771.49</v>
      </c>
      <c r="K436" s="71">
        <v>792771.49</v>
      </c>
      <c r="L436" s="72">
        <v>44482</v>
      </c>
      <c r="M436" s="69" t="s">
        <v>149</v>
      </c>
    </row>
    <row r="437" spans="1:13" x14ac:dyDescent="0.25">
      <c r="A437" s="41">
        <v>2020</v>
      </c>
      <c r="B437" s="41" t="s">
        <v>1098</v>
      </c>
      <c r="C437" s="41" t="s">
        <v>157</v>
      </c>
      <c r="D437" s="43">
        <v>43911</v>
      </c>
      <c r="E437" s="43">
        <v>44460</v>
      </c>
      <c r="F437" s="41" t="s">
        <v>1474</v>
      </c>
      <c r="G437" s="77" t="s">
        <v>537</v>
      </c>
      <c r="H437" s="41" t="s">
        <v>284</v>
      </c>
      <c r="I437" s="41">
        <v>60</v>
      </c>
      <c r="J437" s="71">
        <v>225393.46</v>
      </c>
      <c r="K437" s="71">
        <v>225393.46</v>
      </c>
      <c r="L437" s="72">
        <v>44475</v>
      </c>
      <c r="M437" s="69" t="s">
        <v>149</v>
      </c>
    </row>
    <row r="438" spans="1:13" x14ac:dyDescent="0.25">
      <c r="A438" s="41">
        <v>2020</v>
      </c>
      <c r="B438" s="41" t="s">
        <v>1102</v>
      </c>
      <c r="C438" s="41" t="s">
        <v>157</v>
      </c>
      <c r="D438" s="43">
        <v>44181</v>
      </c>
      <c r="E438" s="43">
        <v>44468</v>
      </c>
      <c r="F438" s="41" t="s">
        <v>1474</v>
      </c>
      <c r="G438" s="77" t="s">
        <v>543</v>
      </c>
      <c r="H438" s="41" t="s">
        <v>284</v>
      </c>
      <c r="I438" s="41">
        <v>49</v>
      </c>
      <c r="J438" s="71">
        <v>86185.69</v>
      </c>
      <c r="K438" s="71">
        <v>86185.69</v>
      </c>
      <c r="L438" s="72">
        <v>44484</v>
      </c>
      <c r="M438" s="69" t="s">
        <v>149</v>
      </c>
    </row>
    <row r="439" spans="1:13" x14ac:dyDescent="0.25">
      <c r="A439" s="41">
        <v>2020</v>
      </c>
      <c r="B439" s="41" t="s">
        <v>1103</v>
      </c>
      <c r="C439" s="41" t="s">
        <v>157</v>
      </c>
      <c r="D439" s="43">
        <v>43918</v>
      </c>
      <c r="E439" s="43">
        <v>44467</v>
      </c>
      <c r="F439" s="41" t="s">
        <v>1474</v>
      </c>
      <c r="G439" s="77" t="s">
        <v>547</v>
      </c>
      <c r="H439" s="41" t="s">
        <v>284</v>
      </c>
      <c r="I439" s="41">
        <v>54</v>
      </c>
      <c r="J439" s="71">
        <v>44631.06</v>
      </c>
      <c r="K439" s="71">
        <v>44631.06</v>
      </c>
      <c r="L439" s="72">
        <v>44481</v>
      </c>
      <c r="M439" s="69" t="s">
        <v>149</v>
      </c>
    </row>
    <row r="440" spans="1:13" x14ac:dyDescent="0.25">
      <c r="A440" s="41">
        <v>2020</v>
      </c>
      <c r="B440" s="41" t="s">
        <v>1113</v>
      </c>
      <c r="C440" s="41" t="s">
        <v>157</v>
      </c>
      <c r="D440" s="43">
        <v>44174</v>
      </c>
      <c r="E440" s="43">
        <v>44483</v>
      </c>
      <c r="F440" s="41" t="s">
        <v>1474</v>
      </c>
      <c r="G440" s="77" t="s">
        <v>543</v>
      </c>
      <c r="H440" s="41" t="s">
        <v>285</v>
      </c>
      <c r="I440" s="41">
        <v>41</v>
      </c>
      <c r="J440" s="71">
        <v>623731.63</v>
      </c>
      <c r="K440" s="71">
        <v>623731.63</v>
      </c>
      <c r="L440" s="72">
        <v>44495</v>
      </c>
      <c r="M440" s="69" t="s">
        <v>149</v>
      </c>
    </row>
    <row r="441" spans="1:13" x14ac:dyDescent="0.25">
      <c r="A441" s="41">
        <v>2020</v>
      </c>
      <c r="B441" s="41" t="s">
        <v>1119</v>
      </c>
      <c r="C441" s="41" t="s">
        <v>157</v>
      </c>
      <c r="D441" s="43">
        <v>43976</v>
      </c>
      <c r="E441" s="43">
        <v>44477</v>
      </c>
      <c r="F441" s="41" t="s">
        <v>1474</v>
      </c>
      <c r="G441" s="77" t="s">
        <v>543</v>
      </c>
      <c r="H441" s="41" t="s">
        <v>284</v>
      </c>
      <c r="I441" s="41">
        <v>67</v>
      </c>
      <c r="J441" s="71">
        <v>416894.01</v>
      </c>
      <c r="K441" s="71">
        <v>416894.01</v>
      </c>
      <c r="L441" s="72">
        <v>44495</v>
      </c>
      <c r="M441" s="69" t="s">
        <v>149</v>
      </c>
    </row>
    <row r="442" spans="1:13" x14ac:dyDescent="0.25">
      <c r="A442" s="41">
        <v>2020</v>
      </c>
      <c r="B442" s="41" t="s">
        <v>1120</v>
      </c>
      <c r="C442" s="41" t="s">
        <v>157</v>
      </c>
      <c r="D442" s="43">
        <v>44171</v>
      </c>
      <c r="E442" s="43">
        <v>44481</v>
      </c>
      <c r="F442" s="41" t="s">
        <v>1474</v>
      </c>
      <c r="G442" s="77" t="s">
        <v>543</v>
      </c>
      <c r="H442" s="41" t="s">
        <v>285</v>
      </c>
      <c r="I442" s="41">
        <v>53</v>
      </c>
      <c r="J442" s="71">
        <v>291772.31</v>
      </c>
      <c r="K442" s="71">
        <v>291772.31</v>
      </c>
      <c r="L442" s="72">
        <v>44501</v>
      </c>
      <c r="M442" s="69" t="s">
        <v>149</v>
      </c>
    </row>
    <row r="443" spans="1:13" x14ac:dyDescent="0.25">
      <c r="A443" s="41">
        <v>2020</v>
      </c>
      <c r="B443" s="41" t="s">
        <v>1123</v>
      </c>
      <c r="C443" s="41" t="s">
        <v>157</v>
      </c>
      <c r="D443" s="43">
        <v>44173</v>
      </c>
      <c r="E443" s="43">
        <v>44494</v>
      </c>
      <c r="F443" s="41" t="s">
        <v>1474</v>
      </c>
      <c r="G443" s="77" t="s">
        <v>538</v>
      </c>
      <c r="H443" s="41" t="s">
        <v>284</v>
      </c>
      <c r="I443" s="41">
        <v>68</v>
      </c>
      <c r="J443" s="71">
        <v>77827.55</v>
      </c>
      <c r="K443" s="71">
        <v>77827.55</v>
      </c>
      <c r="L443" s="72">
        <v>44501</v>
      </c>
      <c r="M443" s="69" t="s">
        <v>149</v>
      </c>
    </row>
    <row r="444" spans="1:13" x14ac:dyDescent="0.25">
      <c r="A444" s="41">
        <v>2020</v>
      </c>
      <c r="B444" s="41" t="s">
        <v>1133</v>
      </c>
      <c r="C444" s="41" t="s">
        <v>157</v>
      </c>
      <c r="D444" s="43">
        <v>43957</v>
      </c>
      <c r="E444" s="43">
        <v>44503</v>
      </c>
      <c r="F444" s="41" t="s">
        <v>1474</v>
      </c>
      <c r="G444" s="77" t="s">
        <v>543</v>
      </c>
      <c r="H444" s="41" t="s">
        <v>285</v>
      </c>
      <c r="I444" s="41">
        <v>55</v>
      </c>
      <c r="J444" s="71">
        <v>262860.40000000002</v>
      </c>
      <c r="K444" s="71">
        <v>262860.40000000002</v>
      </c>
      <c r="L444" s="72">
        <v>44505</v>
      </c>
      <c r="M444" s="69" t="s">
        <v>149</v>
      </c>
    </row>
    <row r="445" spans="1:13" x14ac:dyDescent="0.25">
      <c r="A445" s="41">
        <v>2020</v>
      </c>
      <c r="B445" s="41" t="s">
        <v>1137</v>
      </c>
      <c r="C445" s="41" t="s">
        <v>157</v>
      </c>
      <c r="D445" s="43">
        <v>44193</v>
      </c>
      <c r="E445" s="43">
        <v>44511</v>
      </c>
      <c r="F445" s="41" t="s">
        <v>1474</v>
      </c>
      <c r="G445" s="77" t="s">
        <v>543</v>
      </c>
      <c r="H445" s="41" t="s">
        <v>285</v>
      </c>
      <c r="I445" s="41">
        <v>59</v>
      </c>
      <c r="J445" s="71">
        <v>638809.88</v>
      </c>
      <c r="K445" s="71">
        <v>638809.88</v>
      </c>
      <c r="L445" s="72">
        <v>44530</v>
      </c>
      <c r="M445" s="69" t="s">
        <v>149</v>
      </c>
    </row>
    <row r="446" spans="1:13" x14ac:dyDescent="0.25">
      <c r="A446" s="41">
        <v>2020</v>
      </c>
      <c r="B446" s="41" t="s">
        <v>1141</v>
      </c>
      <c r="C446" s="41" t="s">
        <v>157</v>
      </c>
      <c r="D446" s="43">
        <v>44156</v>
      </c>
      <c r="E446" s="43">
        <v>44519</v>
      </c>
      <c r="F446" s="41" t="s">
        <v>1474</v>
      </c>
      <c r="G446" s="77" t="s">
        <v>537</v>
      </c>
      <c r="H446" s="41" t="s">
        <v>284</v>
      </c>
      <c r="I446" s="41">
        <v>43</v>
      </c>
      <c r="J446" s="71">
        <v>439567.18</v>
      </c>
      <c r="K446" s="71">
        <v>439567.18</v>
      </c>
      <c r="L446" s="72">
        <v>44565</v>
      </c>
      <c r="M446" s="69" t="s">
        <v>149</v>
      </c>
    </row>
    <row r="447" spans="1:13" x14ac:dyDescent="0.25">
      <c r="A447" s="41">
        <v>2020</v>
      </c>
      <c r="B447" s="41" t="s">
        <v>1144</v>
      </c>
      <c r="C447" s="41" t="s">
        <v>157</v>
      </c>
      <c r="D447" s="43">
        <v>44133</v>
      </c>
      <c r="E447" s="43">
        <v>44525</v>
      </c>
      <c r="F447" s="41" t="s">
        <v>1474</v>
      </c>
      <c r="G447" s="77" t="s">
        <v>543</v>
      </c>
      <c r="H447" s="41" t="s">
        <v>284</v>
      </c>
      <c r="I447" s="41">
        <v>46</v>
      </c>
      <c r="J447" s="71">
        <v>677916.56</v>
      </c>
      <c r="K447" s="71">
        <v>677916.56</v>
      </c>
      <c r="L447" s="72">
        <v>44552</v>
      </c>
      <c r="M447" s="69" t="s">
        <v>149</v>
      </c>
    </row>
    <row r="448" spans="1:13" x14ac:dyDescent="0.25">
      <c r="A448" s="41">
        <v>2020</v>
      </c>
      <c r="B448" s="41" t="s">
        <v>1149</v>
      </c>
      <c r="C448" s="41" t="s">
        <v>157</v>
      </c>
      <c r="D448" s="43">
        <v>44159</v>
      </c>
      <c r="E448" s="43">
        <v>44538</v>
      </c>
      <c r="F448" s="41" t="s">
        <v>1474</v>
      </c>
      <c r="G448" s="77" t="s">
        <v>1514</v>
      </c>
      <c r="H448" s="41" t="s">
        <v>284</v>
      </c>
      <c r="I448" s="41">
        <v>34</v>
      </c>
      <c r="J448" s="71">
        <v>640503.72</v>
      </c>
      <c r="K448" s="71">
        <v>640503.72</v>
      </c>
      <c r="L448" s="72">
        <v>44596</v>
      </c>
      <c r="M448" s="69" t="s">
        <v>149</v>
      </c>
    </row>
    <row r="449" spans="1:13" x14ac:dyDescent="0.25">
      <c r="A449" s="41">
        <v>2020</v>
      </c>
      <c r="B449" s="41" t="s">
        <v>1155</v>
      </c>
      <c r="C449" s="41" t="s">
        <v>157</v>
      </c>
      <c r="D449" s="43">
        <v>44191</v>
      </c>
      <c r="E449" s="43">
        <v>44568</v>
      </c>
      <c r="F449" s="41" t="s">
        <v>1474</v>
      </c>
      <c r="G449" s="77" t="s">
        <v>537</v>
      </c>
      <c r="H449" s="41" t="s">
        <v>285</v>
      </c>
      <c r="I449" s="41">
        <v>64</v>
      </c>
      <c r="J449" s="71">
        <v>130536.6</v>
      </c>
      <c r="K449" s="71">
        <v>130536.6</v>
      </c>
      <c r="L449" s="72">
        <v>44581</v>
      </c>
      <c r="M449" s="69" t="s">
        <v>149</v>
      </c>
    </row>
    <row r="450" spans="1:13" x14ac:dyDescent="0.25">
      <c r="A450" s="41">
        <v>2020</v>
      </c>
      <c r="B450" s="41" t="s">
        <v>1168</v>
      </c>
      <c r="C450" s="41" t="s">
        <v>157</v>
      </c>
      <c r="D450" s="43">
        <v>44178</v>
      </c>
      <c r="E450" s="43">
        <v>44568</v>
      </c>
      <c r="F450" s="41" t="s">
        <v>1474</v>
      </c>
      <c r="G450" s="77" t="s">
        <v>542</v>
      </c>
      <c r="H450" s="41" t="s">
        <v>285</v>
      </c>
      <c r="I450" s="41">
        <v>65</v>
      </c>
      <c r="J450" s="71">
        <v>265975.92</v>
      </c>
      <c r="K450" s="71">
        <v>265975.92</v>
      </c>
      <c r="L450" s="72">
        <v>44614</v>
      </c>
      <c r="M450" s="69" t="s">
        <v>149</v>
      </c>
    </row>
    <row r="451" spans="1:13" x14ac:dyDescent="0.25">
      <c r="A451" s="41">
        <v>2020</v>
      </c>
      <c r="B451" s="41" t="s">
        <v>1169</v>
      </c>
      <c r="C451" s="41" t="s">
        <v>157</v>
      </c>
      <c r="D451" s="43">
        <v>44179</v>
      </c>
      <c r="E451" s="43">
        <v>44244</v>
      </c>
      <c r="F451" s="41" t="s">
        <v>1474</v>
      </c>
      <c r="G451" s="77" t="s">
        <v>537</v>
      </c>
      <c r="H451" s="41" t="s">
        <v>284</v>
      </c>
      <c r="I451" s="41">
        <v>46</v>
      </c>
      <c r="J451" s="71">
        <v>184949.08</v>
      </c>
      <c r="K451" s="71">
        <v>184949.08</v>
      </c>
      <c r="L451" s="72">
        <v>44679</v>
      </c>
      <c r="M451" s="69" t="s">
        <v>149</v>
      </c>
    </row>
    <row r="452" spans="1:13" x14ac:dyDescent="0.25">
      <c r="A452" s="41">
        <v>2020</v>
      </c>
      <c r="B452" s="41" t="s">
        <v>1170</v>
      </c>
      <c r="C452" s="41" t="s">
        <v>157</v>
      </c>
      <c r="D452" s="43">
        <v>44104</v>
      </c>
      <c r="E452" s="43">
        <v>44602</v>
      </c>
      <c r="F452" s="41" t="s">
        <v>1474</v>
      </c>
      <c r="G452" s="77" t="s">
        <v>537</v>
      </c>
      <c r="H452" s="41" t="s">
        <v>285</v>
      </c>
      <c r="I452" s="41">
        <v>60</v>
      </c>
      <c r="J452" s="71">
        <v>155089.07</v>
      </c>
      <c r="K452" s="71">
        <v>155089.07</v>
      </c>
      <c r="L452" s="72">
        <v>44628</v>
      </c>
      <c r="M452" s="69" t="s">
        <v>149</v>
      </c>
    </row>
    <row r="453" spans="1:13" x14ac:dyDescent="0.25">
      <c r="A453" s="41">
        <v>2020</v>
      </c>
      <c r="B453" s="41" t="s">
        <v>1180</v>
      </c>
      <c r="C453" s="41" t="s">
        <v>157</v>
      </c>
      <c r="D453" s="43">
        <v>44131</v>
      </c>
      <c r="E453" s="43">
        <v>44630</v>
      </c>
      <c r="F453" s="41" t="s">
        <v>1474</v>
      </c>
      <c r="G453" s="77" t="s">
        <v>543</v>
      </c>
      <c r="H453" s="44" t="s">
        <v>284</v>
      </c>
      <c r="I453" s="41">
        <v>67</v>
      </c>
      <c r="J453" s="71">
        <v>741657.63</v>
      </c>
      <c r="K453" s="71">
        <v>741657.63</v>
      </c>
      <c r="L453" s="72">
        <v>44642</v>
      </c>
      <c r="M453" s="69" t="s">
        <v>149</v>
      </c>
    </row>
    <row r="454" spans="1:13" x14ac:dyDescent="0.25">
      <c r="A454" s="41">
        <v>2020</v>
      </c>
      <c r="B454" s="41" t="s">
        <v>1189</v>
      </c>
      <c r="C454" s="41" t="s">
        <v>157</v>
      </c>
      <c r="D454" s="43">
        <v>44148</v>
      </c>
      <c r="E454" s="43">
        <v>44663</v>
      </c>
      <c r="F454" s="41" t="s">
        <v>1474</v>
      </c>
      <c r="G454" s="77" t="s">
        <v>543</v>
      </c>
      <c r="H454" s="44" t="s">
        <v>284</v>
      </c>
      <c r="I454" s="41">
        <v>58</v>
      </c>
      <c r="J454" s="71">
        <v>89412.76</v>
      </c>
      <c r="K454" s="71">
        <v>89412.76</v>
      </c>
      <c r="L454" s="72">
        <v>44679</v>
      </c>
      <c r="M454" s="69" t="s">
        <v>149</v>
      </c>
    </row>
    <row r="455" spans="1:13" x14ac:dyDescent="0.25">
      <c r="A455" s="41">
        <v>2020</v>
      </c>
      <c r="B455" s="41" t="s">
        <v>1190</v>
      </c>
      <c r="C455" s="41" t="s">
        <v>157</v>
      </c>
      <c r="D455" s="43">
        <v>44181</v>
      </c>
      <c r="E455" s="43">
        <v>44663</v>
      </c>
      <c r="F455" s="41" t="s">
        <v>1474</v>
      </c>
      <c r="G455" s="77" t="s">
        <v>543</v>
      </c>
      <c r="H455" s="44" t="s">
        <v>285</v>
      </c>
      <c r="I455" s="41">
        <v>56</v>
      </c>
      <c r="J455" s="71">
        <v>461198.77</v>
      </c>
      <c r="K455" s="71">
        <v>461198.77</v>
      </c>
      <c r="L455" s="72">
        <v>44679</v>
      </c>
      <c r="M455" s="69" t="s">
        <v>149</v>
      </c>
    </row>
    <row r="456" spans="1:13" x14ac:dyDescent="0.25">
      <c r="A456" s="41">
        <v>2020</v>
      </c>
      <c r="B456" s="41" t="s">
        <v>1191</v>
      </c>
      <c r="C456" s="41" t="s">
        <v>157</v>
      </c>
      <c r="D456" s="43">
        <v>43930</v>
      </c>
      <c r="E456" s="43">
        <v>44664</v>
      </c>
      <c r="F456" s="41" t="s">
        <v>1474</v>
      </c>
      <c r="G456" s="77" t="s">
        <v>543</v>
      </c>
      <c r="H456" s="44" t="s">
        <v>284</v>
      </c>
      <c r="I456" s="41">
        <v>60</v>
      </c>
      <c r="J456" s="71">
        <v>642694.6</v>
      </c>
      <c r="K456" s="71">
        <v>642694.6</v>
      </c>
      <c r="L456" s="72">
        <v>44679</v>
      </c>
      <c r="M456" s="69" t="s">
        <v>149</v>
      </c>
    </row>
    <row r="457" spans="1:13" x14ac:dyDescent="0.25">
      <c r="A457" s="41">
        <v>2020</v>
      </c>
      <c r="B457" s="41" t="s">
        <v>1194</v>
      </c>
      <c r="C457" s="41" t="s">
        <v>157</v>
      </c>
      <c r="D457" s="43">
        <v>44016</v>
      </c>
      <c r="E457" s="43">
        <v>44697</v>
      </c>
      <c r="F457" s="41" t="s">
        <v>1474</v>
      </c>
      <c r="G457" s="77" t="s">
        <v>543</v>
      </c>
      <c r="H457" s="44" t="s">
        <v>284</v>
      </c>
      <c r="I457" s="41">
        <v>56</v>
      </c>
      <c r="J457" s="71">
        <v>35338.47</v>
      </c>
      <c r="K457" s="71">
        <v>35338.47</v>
      </c>
      <c r="L457" s="72">
        <v>44719</v>
      </c>
      <c r="M457" s="69" t="s">
        <v>149</v>
      </c>
    </row>
    <row r="458" spans="1:13" x14ac:dyDescent="0.25">
      <c r="A458" s="41">
        <v>2020</v>
      </c>
      <c r="B458" s="41" t="s">
        <v>1197</v>
      </c>
      <c r="C458" s="41" t="s">
        <v>157</v>
      </c>
      <c r="D458" s="43">
        <v>44177</v>
      </c>
      <c r="E458" s="43">
        <v>44754</v>
      </c>
      <c r="F458" s="41" t="s">
        <v>1474</v>
      </c>
      <c r="G458" s="77" t="s">
        <v>543</v>
      </c>
      <c r="H458" s="44" t="s">
        <v>285</v>
      </c>
      <c r="I458" s="41">
        <v>61</v>
      </c>
      <c r="J458" s="71">
        <v>45789.919999999998</v>
      </c>
      <c r="K458" s="71">
        <v>45789.919999999998</v>
      </c>
      <c r="L458" s="72">
        <v>44778</v>
      </c>
      <c r="M458" s="69" t="s">
        <v>149</v>
      </c>
    </row>
    <row r="459" spans="1:13" x14ac:dyDescent="0.25">
      <c r="A459" s="41">
        <v>2020</v>
      </c>
      <c r="B459" s="41" t="s">
        <v>1201</v>
      </c>
      <c r="C459" s="41" t="s">
        <v>157</v>
      </c>
      <c r="D459" s="43">
        <v>44046</v>
      </c>
      <c r="E459" s="43">
        <v>44833</v>
      </c>
      <c r="F459" s="41" t="s">
        <v>1474</v>
      </c>
      <c r="G459" s="77" t="s">
        <v>537</v>
      </c>
      <c r="H459" s="44" t="s">
        <v>284</v>
      </c>
      <c r="I459" s="41">
        <v>70</v>
      </c>
      <c r="J459" s="71">
        <v>166604.13</v>
      </c>
      <c r="K459" s="71">
        <v>166604.13</v>
      </c>
      <c r="L459" s="72">
        <v>44851</v>
      </c>
      <c r="M459" s="69" t="s">
        <v>149</v>
      </c>
    </row>
    <row r="460" spans="1:13" x14ac:dyDescent="0.25">
      <c r="A460" s="41">
        <v>2020</v>
      </c>
      <c r="B460" s="41" t="s">
        <v>1511</v>
      </c>
      <c r="C460" s="41" t="s">
        <v>157</v>
      </c>
      <c r="D460" s="43">
        <v>44138</v>
      </c>
      <c r="E460" s="43">
        <v>45000</v>
      </c>
      <c r="F460" s="41" t="s">
        <v>1474</v>
      </c>
      <c r="G460" s="41" t="s">
        <v>541</v>
      </c>
      <c r="H460" s="44" t="s">
        <v>285</v>
      </c>
      <c r="I460" s="41">
        <v>61</v>
      </c>
      <c r="J460" s="71">
        <v>736028.49</v>
      </c>
      <c r="K460" s="71">
        <v>736028.49</v>
      </c>
      <c r="L460" s="72">
        <v>45041</v>
      </c>
      <c r="M460" s="69" t="s">
        <v>149</v>
      </c>
    </row>
    <row r="461" spans="1:13" x14ac:dyDescent="0.25">
      <c r="A461" s="41">
        <v>2020</v>
      </c>
      <c r="B461" s="41" t="s">
        <v>1610</v>
      </c>
      <c r="C461" s="41" t="s">
        <v>157</v>
      </c>
      <c r="D461" s="43">
        <v>44076</v>
      </c>
      <c r="E461" s="43">
        <v>45063</v>
      </c>
      <c r="F461" s="41" t="s">
        <v>1474</v>
      </c>
      <c r="G461" s="41" t="s">
        <v>543</v>
      </c>
      <c r="H461" s="44" t="s">
        <v>284</v>
      </c>
      <c r="I461" s="41">
        <v>51</v>
      </c>
      <c r="J461" s="71">
        <v>731092.85</v>
      </c>
      <c r="K461" s="71">
        <v>731092.85</v>
      </c>
      <c r="L461" s="72">
        <v>45091</v>
      </c>
      <c r="M461" s="69" t="s">
        <v>149</v>
      </c>
    </row>
    <row r="462" spans="1:13" x14ac:dyDescent="0.25">
      <c r="A462" s="41">
        <v>2020</v>
      </c>
      <c r="B462" s="41" t="s">
        <v>1633</v>
      </c>
      <c r="C462" s="41" t="s">
        <v>157</v>
      </c>
      <c r="D462" s="43">
        <v>44082</v>
      </c>
      <c r="E462" s="43">
        <v>45119</v>
      </c>
      <c r="F462" s="41" t="s">
        <v>1474</v>
      </c>
      <c r="G462" s="77" t="s">
        <v>543</v>
      </c>
      <c r="H462" s="44" t="s">
        <v>285</v>
      </c>
      <c r="I462" s="41">
        <v>57</v>
      </c>
      <c r="J462" s="71">
        <v>78189.2</v>
      </c>
      <c r="K462" s="71">
        <v>78189.2</v>
      </c>
      <c r="L462" s="72">
        <v>45138</v>
      </c>
      <c r="M462" s="69" t="s">
        <v>149</v>
      </c>
    </row>
    <row r="463" spans="1:13" x14ac:dyDescent="0.25">
      <c r="A463" s="41">
        <v>2021</v>
      </c>
      <c r="B463" s="41" t="s">
        <v>975</v>
      </c>
      <c r="C463" s="85" t="s">
        <v>262</v>
      </c>
      <c r="D463" s="43">
        <v>44206</v>
      </c>
      <c r="E463" s="43">
        <v>44244</v>
      </c>
      <c r="F463" s="41" t="s">
        <v>1474</v>
      </c>
      <c r="G463" s="77" t="s">
        <v>543</v>
      </c>
      <c r="H463" s="41" t="s">
        <v>284</v>
      </c>
      <c r="I463" s="41">
        <v>59</v>
      </c>
      <c r="J463" s="71">
        <v>52000.19</v>
      </c>
      <c r="K463" s="71">
        <v>52000.19</v>
      </c>
      <c r="L463" s="86">
        <v>44293</v>
      </c>
      <c r="M463" s="69" t="s">
        <v>149</v>
      </c>
    </row>
    <row r="464" spans="1:13" x14ac:dyDescent="0.25">
      <c r="A464" s="41">
        <v>2021</v>
      </c>
      <c r="B464" s="41" t="s">
        <v>976</v>
      </c>
      <c r="C464" s="41" t="s">
        <v>262</v>
      </c>
      <c r="D464" s="43">
        <v>44204</v>
      </c>
      <c r="E464" s="43">
        <v>44244</v>
      </c>
      <c r="F464" s="41" t="s">
        <v>1474</v>
      </c>
      <c r="G464" s="77" t="s">
        <v>543</v>
      </c>
      <c r="H464" s="41" t="s">
        <v>284</v>
      </c>
      <c r="I464" s="41">
        <v>62</v>
      </c>
      <c r="J464" s="71">
        <v>150754.16</v>
      </c>
      <c r="K464" s="71">
        <v>150754.16</v>
      </c>
      <c r="L464" s="86">
        <v>44293</v>
      </c>
      <c r="M464" s="69" t="s">
        <v>149</v>
      </c>
    </row>
    <row r="465" spans="1:13" x14ac:dyDescent="0.25">
      <c r="A465" s="41">
        <v>2021</v>
      </c>
      <c r="B465" s="41" t="s">
        <v>977</v>
      </c>
      <c r="C465" s="41" t="s">
        <v>262</v>
      </c>
      <c r="D465" s="43">
        <v>44215</v>
      </c>
      <c r="E465" s="43">
        <v>44244</v>
      </c>
      <c r="F465" s="41" t="s">
        <v>1474</v>
      </c>
      <c r="G465" s="77" t="s">
        <v>533</v>
      </c>
      <c r="H465" s="41" t="s">
        <v>285</v>
      </c>
      <c r="I465" s="41">
        <v>54</v>
      </c>
      <c r="J465" s="71">
        <v>212137.83</v>
      </c>
      <c r="K465" s="71">
        <v>212137.83</v>
      </c>
      <c r="L465" s="86">
        <v>44293</v>
      </c>
      <c r="M465" s="69" t="s">
        <v>149</v>
      </c>
    </row>
    <row r="466" spans="1:13" x14ac:dyDescent="0.25">
      <c r="A466" s="41">
        <v>2021</v>
      </c>
      <c r="B466" s="41" t="s">
        <v>978</v>
      </c>
      <c r="C466" s="41" t="s">
        <v>262</v>
      </c>
      <c r="D466" s="43">
        <v>44201</v>
      </c>
      <c r="E466" s="43">
        <v>44244</v>
      </c>
      <c r="F466" s="41" t="s">
        <v>1474</v>
      </c>
      <c r="G466" s="77" t="s">
        <v>543</v>
      </c>
      <c r="H466" s="41" t="s">
        <v>285</v>
      </c>
      <c r="I466" s="41">
        <v>62</v>
      </c>
      <c r="J466" s="71">
        <v>639306.94999999995</v>
      </c>
      <c r="K466" s="71">
        <v>639306.94999999995</v>
      </c>
      <c r="L466" s="86">
        <v>44293</v>
      </c>
      <c r="M466" s="69" t="s">
        <v>149</v>
      </c>
    </row>
    <row r="467" spans="1:13" x14ac:dyDescent="0.25">
      <c r="A467" s="41">
        <v>2021</v>
      </c>
      <c r="B467" s="41" t="s">
        <v>979</v>
      </c>
      <c r="C467" s="41" t="s">
        <v>262</v>
      </c>
      <c r="D467" s="43">
        <v>44204</v>
      </c>
      <c r="E467" s="43">
        <v>44249</v>
      </c>
      <c r="F467" s="41" t="s">
        <v>1474</v>
      </c>
      <c r="G467" s="77" t="s">
        <v>543</v>
      </c>
      <c r="H467" s="41" t="s">
        <v>284</v>
      </c>
      <c r="I467" s="41">
        <v>56</v>
      </c>
      <c r="J467" s="71">
        <v>1221568.8400000001</v>
      </c>
      <c r="K467" s="71">
        <v>1221568.8400000001</v>
      </c>
      <c r="L467" s="86">
        <v>44293</v>
      </c>
      <c r="M467" s="69" t="s">
        <v>149</v>
      </c>
    </row>
    <row r="468" spans="1:13" x14ac:dyDescent="0.25">
      <c r="A468" s="41">
        <v>2021</v>
      </c>
      <c r="B468" s="41" t="s">
        <v>980</v>
      </c>
      <c r="C468" s="41" t="s">
        <v>262</v>
      </c>
      <c r="D468" s="43">
        <v>44206</v>
      </c>
      <c r="E468" s="43">
        <v>44256</v>
      </c>
      <c r="F468" s="41" t="s">
        <v>1474</v>
      </c>
      <c r="G468" s="77" t="s">
        <v>543</v>
      </c>
      <c r="H468" s="41" t="s">
        <v>285</v>
      </c>
      <c r="I468" s="41">
        <v>61</v>
      </c>
      <c r="J468" s="71">
        <v>258564.99</v>
      </c>
      <c r="K468" s="71">
        <v>258564.99</v>
      </c>
      <c r="L468" s="86">
        <v>44293</v>
      </c>
      <c r="M468" s="69" t="s">
        <v>149</v>
      </c>
    </row>
    <row r="469" spans="1:13" x14ac:dyDescent="0.25">
      <c r="A469" s="41">
        <v>2021</v>
      </c>
      <c r="B469" s="41" t="s">
        <v>981</v>
      </c>
      <c r="C469" s="41" t="s">
        <v>262</v>
      </c>
      <c r="D469" s="43">
        <v>44208</v>
      </c>
      <c r="E469" s="43">
        <v>44256</v>
      </c>
      <c r="F469" s="41" t="s">
        <v>1474</v>
      </c>
      <c r="G469" s="77" t="s">
        <v>543</v>
      </c>
      <c r="H469" s="41" t="s">
        <v>284</v>
      </c>
      <c r="I469" s="41">
        <v>62</v>
      </c>
      <c r="J469" s="71">
        <v>366706.44</v>
      </c>
      <c r="K469" s="71">
        <v>366706.44</v>
      </c>
      <c r="L469" s="86">
        <v>44293</v>
      </c>
      <c r="M469" s="69" t="s">
        <v>149</v>
      </c>
    </row>
    <row r="470" spans="1:13" x14ac:dyDescent="0.25">
      <c r="A470" s="41">
        <v>2021</v>
      </c>
      <c r="B470" s="41" t="s">
        <v>982</v>
      </c>
      <c r="C470" s="41" t="s">
        <v>262</v>
      </c>
      <c r="D470" s="43">
        <v>44203</v>
      </c>
      <c r="E470" s="43">
        <v>44256</v>
      </c>
      <c r="F470" s="41" t="s">
        <v>1474</v>
      </c>
      <c r="G470" s="77" t="s">
        <v>534</v>
      </c>
      <c r="H470" s="41" t="s">
        <v>285</v>
      </c>
      <c r="I470" s="41">
        <v>49</v>
      </c>
      <c r="J470" s="71">
        <v>372429.14</v>
      </c>
      <c r="K470" s="71">
        <v>372429.14</v>
      </c>
      <c r="L470" s="86">
        <v>44293</v>
      </c>
      <c r="M470" s="69" t="s">
        <v>149</v>
      </c>
    </row>
    <row r="471" spans="1:13" x14ac:dyDescent="0.25">
      <c r="A471" s="41">
        <v>2021</v>
      </c>
      <c r="B471" s="41" t="s">
        <v>983</v>
      </c>
      <c r="C471" s="41" t="s">
        <v>262</v>
      </c>
      <c r="D471" s="43">
        <v>44205</v>
      </c>
      <c r="E471" s="43">
        <v>44256</v>
      </c>
      <c r="F471" s="41" t="s">
        <v>1474</v>
      </c>
      <c r="G471" s="77" t="s">
        <v>543</v>
      </c>
      <c r="H471" s="41" t="s">
        <v>284</v>
      </c>
      <c r="I471" s="41">
        <v>53</v>
      </c>
      <c r="J471" s="71">
        <v>148039.99</v>
      </c>
      <c r="K471" s="71">
        <v>148039.99</v>
      </c>
      <c r="L471" s="86">
        <v>44375</v>
      </c>
      <c r="M471" s="69" t="s">
        <v>149</v>
      </c>
    </row>
    <row r="472" spans="1:13" x14ac:dyDescent="0.25">
      <c r="A472" s="41">
        <v>2021</v>
      </c>
      <c r="B472" s="41" t="s">
        <v>984</v>
      </c>
      <c r="C472" s="41" t="s">
        <v>262</v>
      </c>
      <c r="D472" s="43">
        <v>44233</v>
      </c>
      <c r="E472" s="43">
        <v>44273</v>
      </c>
      <c r="F472" s="41" t="s">
        <v>1474</v>
      </c>
      <c r="G472" s="77" t="s">
        <v>543</v>
      </c>
      <c r="H472" s="41" t="s">
        <v>284</v>
      </c>
      <c r="I472" s="41">
        <v>69</v>
      </c>
      <c r="J472" s="71">
        <v>118013.29</v>
      </c>
      <c r="K472" s="71">
        <v>118013.29</v>
      </c>
      <c r="L472" s="86">
        <v>44309</v>
      </c>
      <c r="M472" s="69" t="s">
        <v>149</v>
      </c>
    </row>
    <row r="473" spans="1:13" x14ac:dyDescent="0.25">
      <c r="A473" s="41">
        <v>2021</v>
      </c>
      <c r="B473" s="41" t="s">
        <v>985</v>
      </c>
      <c r="C473" s="41" t="s">
        <v>262</v>
      </c>
      <c r="D473" s="43">
        <v>44229</v>
      </c>
      <c r="E473" s="43">
        <v>44271</v>
      </c>
      <c r="F473" s="41" t="s">
        <v>1474</v>
      </c>
      <c r="G473" s="77" t="s">
        <v>543</v>
      </c>
      <c r="H473" s="41" t="s">
        <v>285</v>
      </c>
      <c r="I473" s="41">
        <v>58</v>
      </c>
      <c r="J473" s="71">
        <v>792470.02</v>
      </c>
      <c r="K473" s="71">
        <v>792470.02</v>
      </c>
      <c r="L473" s="86">
        <v>44309</v>
      </c>
      <c r="M473" s="69" t="s">
        <v>149</v>
      </c>
    </row>
    <row r="474" spans="1:13" x14ac:dyDescent="0.25">
      <c r="A474" s="41">
        <v>2021</v>
      </c>
      <c r="B474" s="41" t="s">
        <v>986</v>
      </c>
      <c r="C474" s="41" t="s">
        <v>262</v>
      </c>
      <c r="D474" s="43">
        <v>44200</v>
      </c>
      <c r="E474" s="43">
        <v>44273</v>
      </c>
      <c r="F474" s="41" t="s">
        <v>1474</v>
      </c>
      <c r="G474" s="77" t="s">
        <v>543</v>
      </c>
      <c r="H474" s="41" t="s">
        <v>284</v>
      </c>
      <c r="I474" s="41">
        <v>58</v>
      </c>
      <c r="J474" s="71">
        <v>22790.45</v>
      </c>
      <c r="K474" s="71">
        <v>22790.45</v>
      </c>
      <c r="L474" s="86">
        <v>44309</v>
      </c>
      <c r="M474" s="69" t="s">
        <v>149</v>
      </c>
    </row>
    <row r="475" spans="1:13" x14ac:dyDescent="0.25">
      <c r="A475" s="41">
        <v>2021</v>
      </c>
      <c r="B475" s="41" t="s">
        <v>987</v>
      </c>
      <c r="C475" s="41" t="s">
        <v>262</v>
      </c>
      <c r="D475" s="43">
        <v>44224</v>
      </c>
      <c r="E475" s="43">
        <v>44274</v>
      </c>
      <c r="F475" s="41" t="s">
        <v>1474</v>
      </c>
      <c r="G475" s="77" t="s">
        <v>543</v>
      </c>
      <c r="H475" s="41" t="s">
        <v>284</v>
      </c>
      <c r="I475" s="41">
        <v>59</v>
      </c>
      <c r="J475" s="71">
        <v>252110.7</v>
      </c>
      <c r="K475" s="71">
        <v>252110.7</v>
      </c>
      <c r="L475" s="86">
        <v>44309</v>
      </c>
      <c r="M475" s="69" t="s">
        <v>149</v>
      </c>
    </row>
    <row r="476" spans="1:13" x14ac:dyDescent="0.25">
      <c r="A476" s="41">
        <v>2021</v>
      </c>
      <c r="B476" s="41" t="s">
        <v>988</v>
      </c>
      <c r="C476" s="41" t="s">
        <v>262</v>
      </c>
      <c r="D476" s="43">
        <v>44233</v>
      </c>
      <c r="E476" s="43">
        <v>44274</v>
      </c>
      <c r="F476" s="41" t="s">
        <v>1474</v>
      </c>
      <c r="G476" s="77" t="s">
        <v>543</v>
      </c>
      <c r="H476" s="41" t="s">
        <v>284</v>
      </c>
      <c r="I476" s="41">
        <v>64</v>
      </c>
      <c r="J476" s="71">
        <v>194606.19</v>
      </c>
      <c r="K476" s="71">
        <v>194606.19</v>
      </c>
      <c r="L476" s="86">
        <v>44309</v>
      </c>
      <c r="M476" s="69" t="s">
        <v>149</v>
      </c>
    </row>
    <row r="477" spans="1:13" x14ac:dyDescent="0.25">
      <c r="A477" s="41">
        <v>2021</v>
      </c>
      <c r="B477" s="41" t="s">
        <v>989</v>
      </c>
      <c r="C477" s="41" t="s">
        <v>262</v>
      </c>
      <c r="D477" s="43">
        <v>44200</v>
      </c>
      <c r="E477" s="43">
        <v>44274</v>
      </c>
      <c r="F477" s="41" t="s">
        <v>1474</v>
      </c>
      <c r="G477" s="77" t="s">
        <v>543</v>
      </c>
      <c r="H477" s="41" t="s">
        <v>284</v>
      </c>
      <c r="I477" s="41">
        <v>49</v>
      </c>
      <c r="J477" s="71">
        <v>1079492.81</v>
      </c>
      <c r="K477" s="71">
        <v>1079492.81</v>
      </c>
      <c r="L477" s="86">
        <v>44309</v>
      </c>
      <c r="M477" s="69" t="s">
        <v>149</v>
      </c>
    </row>
    <row r="478" spans="1:13" x14ac:dyDescent="0.25">
      <c r="A478" s="41">
        <v>2021</v>
      </c>
      <c r="B478" s="41" t="s">
        <v>990</v>
      </c>
      <c r="C478" s="41" t="s">
        <v>262</v>
      </c>
      <c r="D478" s="43">
        <v>44231</v>
      </c>
      <c r="E478" s="43">
        <v>44274</v>
      </c>
      <c r="F478" s="41" t="s">
        <v>1474</v>
      </c>
      <c r="G478" s="77" t="s">
        <v>543</v>
      </c>
      <c r="H478" s="41" t="s">
        <v>284</v>
      </c>
      <c r="I478" s="41">
        <v>48</v>
      </c>
      <c r="J478" s="71">
        <v>118336.07</v>
      </c>
      <c r="K478" s="71">
        <v>118336.07</v>
      </c>
      <c r="L478" s="86">
        <v>44309</v>
      </c>
      <c r="M478" s="69" t="s">
        <v>149</v>
      </c>
    </row>
    <row r="479" spans="1:13" x14ac:dyDescent="0.25">
      <c r="A479" s="41">
        <v>2021</v>
      </c>
      <c r="B479" s="41" t="s">
        <v>991</v>
      </c>
      <c r="C479" s="41" t="s">
        <v>262</v>
      </c>
      <c r="D479" s="43">
        <v>44231</v>
      </c>
      <c r="E479" s="43">
        <v>44279</v>
      </c>
      <c r="F479" s="41" t="s">
        <v>1474</v>
      </c>
      <c r="G479" s="77" t="s">
        <v>545</v>
      </c>
      <c r="H479" s="41" t="s">
        <v>284</v>
      </c>
      <c r="I479" s="41">
        <v>55</v>
      </c>
      <c r="J479" s="71">
        <v>420921.12</v>
      </c>
      <c r="K479" s="71">
        <v>420921.12</v>
      </c>
      <c r="L479" s="86">
        <v>44312</v>
      </c>
      <c r="M479" s="69" t="s">
        <v>149</v>
      </c>
    </row>
    <row r="480" spans="1:13" x14ac:dyDescent="0.25">
      <c r="A480" s="41">
        <v>2021</v>
      </c>
      <c r="B480" s="41" t="s">
        <v>992</v>
      </c>
      <c r="C480" s="41" t="s">
        <v>262</v>
      </c>
      <c r="D480" s="43">
        <v>44218</v>
      </c>
      <c r="E480" s="43">
        <v>44316</v>
      </c>
      <c r="F480" s="41" t="s">
        <v>1474</v>
      </c>
      <c r="G480" s="77" t="s">
        <v>543</v>
      </c>
      <c r="H480" s="41" t="s">
        <v>284</v>
      </c>
      <c r="I480" s="41">
        <v>62</v>
      </c>
      <c r="J480" s="71">
        <v>262276.57</v>
      </c>
      <c r="K480" s="71">
        <v>1939.1300000000047</v>
      </c>
      <c r="L480" s="86">
        <v>44349</v>
      </c>
      <c r="M480" s="69" t="s">
        <v>150</v>
      </c>
    </row>
    <row r="481" spans="1:13" x14ac:dyDescent="0.25">
      <c r="A481" s="41">
        <v>2021</v>
      </c>
      <c r="B481" s="41" t="s">
        <v>992</v>
      </c>
      <c r="C481" s="41" t="s">
        <v>262</v>
      </c>
      <c r="D481" s="43">
        <v>44218</v>
      </c>
      <c r="E481" s="43">
        <v>44284</v>
      </c>
      <c r="F481" s="41" t="s">
        <v>1474</v>
      </c>
      <c r="G481" s="77" t="s">
        <v>543</v>
      </c>
      <c r="H481" s="41" t="s">
        <v>284</v>
      </c>
      <c r="I481" s="41">
        <v>62</v>
      </c>
      <c r="J481" s="71">
        <v>0</v>
      </c>
      <c r="K481" s="71">
        <v>260337.44</v>
      </c>
      <c r="L481" s="86">
        <v>44312</v>
      </c>
      <c r="M481" s="69" t="s">
        <v>150</v>
      </c>
    </row>
    <row r="482" spans="1:13" x14ac:dyDescent="0.25">
      <c r="A482" s="41">
        <v>2021</v>
      </c>
      <c r="B482" s="41" t="s">
        <v>993</v>
      </c>
      <c r="C482" s="41" t="s">
        <v>262</v>
      </c>
      <c r="D482" s="43">
        <v>44218</v>
      </c>
      <c r="E482" s="43">
        <v>44284</v>
      </c>
      <c r="F482" s="41" t="s">
        <v>1474</v>
      </c>
      <c r="G482" s="77" t="s">
        <v>543</v>
      </c>
      <c r="H482" s="41" t="s">
        <v>285</v>
      </c>
      <c r="I482" s="41">
        <v>43</v>
      </c>
      <c r="J482" s="71">
        <v>705021.86</v>
      </c>
      <c r="K482" s="71">
        <v>705021.86</v>
      </c>
      <c r="L482" s="86">
        <v>44365</v>
      </c>
      <c r="M482" s="69" t="s">
        <v>149</v>
      </c>
    </row>
    <row r="483" spans="1:13" x14ac:dyDescent="0.25">
      <c r="A483" s="41">
        <v>2021</v>
      </c>
      <c r="B483" s="41" t="s">
        <v>994</v>
      </c>
      <c r="C483" s="41" t="s">
        <v>262</v>
      </c>
      <c r="D483" s="43">
        <v>44226</v>
      </c>
      <c r="E483" s="43">
        <v>44291</v>
      </c>
      <c r="F483" s="41" t="s">
        <v>1474</v>
      </c>
      <c r="G483" s="77" t="s">
        <v>543</v>
      </c>
      <c r="H483" s="41" t="s">
        <v>284</v>
      </c>
      <c r="I483" s="41">
        <v>70</v>
      </c>
      <c r="J483" s="71">
        <v>60276.72</v>
      </c>
      <c r="K483" s="71">
        <v>60276.72</v>
      </c>
      <c r="L483" s="86">
        <v>44322</v>
      </c>
      <c r="M483" s="69" t="s">
        <v>149</v>
      </c>
    </row>
    <row r="484" spans="1:13" x14ac:dyDescent="0.25">
      <c r="A484" s="41">
        <v>2021</v>
      </c>
      <c r="B484" s="41" t="s">
        <v>995</v>
      </c>
      <c r="C484" s="41" t="s">
        <v>262</v>
      </c>
      <c r="D484" s="43">
        <v>44201</v>
      </c>
      <c r="E484" s="43">
        <v>44291</v>
      </c>
      <c r="F484" s="41" t="s">
        <v>1474</v>
      </c>
      <c r="G484" s="77" t="s">
        <v>543</v>
      </c>
      <c r="H484" s="41" t="s">
        <v>285</v>
      </c>
      <c r="I484" s="41">
        <v>42</v>
      </c>
      <c r="J484" s="71">
        <v>957460.08</v>
      </c>
      <c r="K484" s="71">
        <v>957460.08</v>
      </c>
      <c r="L484" s="86">
        <v>44322</v>
      </c>
      <c r="M484" s="69" t="s">
        <v>149</v>
      </c>
    </row>
    <row r="485" spans="1:13" x14ac:dyDescent="0.25">
      <c r="A485" s="41">
        <v>2021</v>
      </c>
      <c r="B485" s="41" t="s">
        <v>996</v>
      </c>
      <c r="C485" s="41" t="s">
        <v>262</v>
      </c>
      <c r="D485" s="43">
        <v>44214</v>
      </c>
      <c r="E485" s="43">
        <v>44291</v>
      </c>
      <c r="F485" s="41" t="s">
        <v>1474</v>
      </c>
      <c r="G485" s="77" t="s">
        <v>543</v>
      </c>
      <c r="H485" s="41" t="s">
        <v>284</v>
      </c>
      <c r="I485" s="41">
        <v>66</v>
      </c>
      <c r="J485" s="71">
        <v>944454.96</v>
      </c>
      <c r="K485" s="71">
        <v>944454.96</v>
      </c>
      <c r="L485" s="86">
        <v>44322</v>
      </c>
      <c r="M485" s="69" t="s">
        <v>149</v>
      </c>
    </row>
    <row r="486" spans="1:13" x14ac:dyDescent="0.25">
      <c r="A486" s="41">
        <v>2021</v>
      </c>
      <c r="B486" s="41" t="s">
        <v>997</v>
      </c>
      <c r="C486" s="41" t="s">
        <v>262</v>
      </c>
      <c r="D486" s="43">
        <v>44227</v>
      </c>
      <c r="E486" s="43">
        <v>44292</v>
      </c>
      <c r="F486" s="41" t="s">
        <v>1474</v>
      </c>
      <c r="G486" s="77" t="s">
        <v>543</v>
      </c>
      <c r="H486" s="41" t="s">
        <v>284</v>
      </c>
      <c r="I486" s="41">
        <v>53</v>
      </c>
      <c r="J486" s="71">
        <v>919593.02</v>
      </c>
      <c r="K486" s="71">
        <v>919593.02</v>
      </c>
      <c r="L486" s="86">
        <v>44323</v>
      </c>
      <c r="M486" s="69" t="s">
        <v>149</v>
      </c>
    </row>
    <row r="487" spans="1:13" x14ac:dyDescent="0.25">
      <c r="A487" s="41">
        <v>2021</v>
      </c>
      <c r="B487" s="41" t="s">
        <v>998</v>
      </c>
      <c r="C487" s="41" t="s">
        <v>262</v>
      </c>
      <c r="D487" s="43">
        <v>44230</v>
      </c>
      <c r="E487" s="43">
        <v>44292</v>
      </c>
      <c r="F487" s="41" t="s">
        <v>1474</v>
      </c>
      <c r="G487" s="77" t="s">
        <v>543</v>
      </c>
      <c r="H487" s="41" t="s">
        <v>284</v>
      </c>
      <c r="I487" s="41">
        <v>67</v>
      </c>
      <c r="J487" s="71">
        <v>62619.56</v>
      </c>
      <c r="K487" s="71">
        <v>62619.56</v>
      </c>
      <c r="L487" s="86">
        <v>44323</v>
      </c>
      <c r="M487" s="69" t="s">
        <v>149</v>
      </c>
    </row>
    <row r="488" spans="1:13" x14ac:dyDescent="0.25">
      <c r="A488" s="41">
        <v>2021</v>
      </c>
      <c r="B488" s="41" t="s">
        <v>999</v>
      </c>
      <c r="C488" s="41" t="s">
        <v>262</v>
      </c>
      <c r="D488" s="43">
        <v>44260</v>
      </c>
      <c r="E488" s="43">
        <v>44293</v>
      </c>
      <c r="F488" s="41" t="s">
        <v>1474</v>
      </c>
      <c r="G488" s="77" t="s">
        <v>543</v>
      </c>
      <c r="H488" s="41" t="s">
        <v>284</v>
      </c>
      <c r="I488" s="41">
        <v>59</v>
      </c>
      <c r="J488" s="71">
        <v>409653.51</v>
      </c>
      <c r="K488" s="71">
        <v>409653.51</v>
      </c>
      <c r="L488" s="86">
        <v>44323</v>
      </c>
      <c r="M488" s="69" t="s">
        <v>149</v>
      </c>
    </row>
    <row r="489" spans="1:13" x14ac:dyDescent="0.25">
      <c r="A489" s="41">
        <v>2021</v>
      </c>
      <c r="B489" s="41" t="s">
        <v>1000</v>
      </c>
      <c r="C489" s="41" t="s">
        <v>262</v>
      </c>
      <c r="D489" s="43">
        <v>44262</v>
      </c>
      <c r="E489" s="43">
        <v>44293</v>
      </c>
      <c r="F489" s="41" t="s">
        <v>1474</v>
      </c>
      <c r="G489" s="77" t="s">
        <v>543</v>
      </c>
      <c r="H489" s="41" t="s">
        <v>284</v>
      </c>
      <c r="I489" s="41">
        <v>61</v>
      </c>
      <c r="J489" s="71">
        <v>186786.8</v>
      </c>
      <c r="K489" s="71">
        <v>186786.8</v>
      </c>
      <c r="L489" s="86">
        <v>44323</v>
      </c>
      <c r="M489" s="69" t="s">
        <v>149</v>
      </c>
    </row>
    <row r="490" spans="1:13" x14ac:dyDescent="0.25">
      <c r="A490" s="41">
        <v>2021</v>
      </c>
      <c r="B490" s="41" t="s">
        <v>1001</v>
      </c>
      <c r="C490" s="41" t="s">
        <v>262</v>
      </c>
      <c r="D490" s="43">
        <v>44235</v>
      </c>
      <c r="E490" s="43">
        <v>44293</v>
      </c>
      <c r="F490" s="41" t="s">
        <v>1474</v>
      </c>
      <c r="G490" s="77" t="s">
        <v>543</v>
      </c>
      <c r="H490" s="41" t="s">
        <v>284</v>
      </c>
      <c r="I490" s="41">
        <v>63</v>
      </c>
      <c r="J490" s="71">
        <v>658551.24</v>
      </c>
      <c r="K490" s="71">
        <v>658551.24</v>
      </c>
      <c r="L490" s="86">
        <v>44323</v>
      </c>
      <c r="M490" s="69" t="s">
        <v>149</v>
      </c>
    </row>
    <row r="491" spans="1:13" x14ac:dyDescent="0.25">
      <c r="A491" s="41">
        <v>2021</v>
      </c>
      <c r="B491" s="41" t="s">
        <v>1002</v>
      </c>
      <c r="C491" s="41" t="s">
        <v>262</v>
      </c>
      <c r="D491" s="43">
        <v>44209</v>
      </c>
      <c r="E491" s="43">
        <v>44300</v>
      </c>
      <c r="F491" s="41" t="s">
        <v>1474</v>
      </c>
      <c r="G491" s="77" t="s">
        <v>534</v>
      </c>
      <c r="H491" s="41" t="s">
        <v>284</v>
      </c>
      <c r="I491" s="41">
        <v>58</v>
      </c>
      <c r="J491" s="71">
        <v>370877.39</v>
      </c>
      <c r="K491" s="71">
        <v>370877.39</v>
      </c>
      <c r="L491" s="86">
        <v>44337</v>
      </c>
      <c r="M491" s="69" t="s">
        <v>149</v>
      </c>
    </row>
    <row r="492" spans="1:13" x14ac:dyDescent="0.25">
      <c r="A492" s="41">
        <v>2021</v>
      </c>
      <c r="B492" s="41" t="s">
        <v>1003</v>
      </c>
      <c r="C492" s="41" t="s">
        <v>262</v>
      </c>
      <c r="D492" s="43">
        <v>44208</v>
      </c>
      <c r="E492" s="43">
        <v>44300</v>
      </c>
      <c r="F492" s="41" t="s">
        <v>1474</v>
      </c>
      <c r="G492" s="77" t="s">
        <v>543</v>
      </c>
      <c r="H492" s="41" t="s">
        <v>285</v>
      </c>
      <c r="I492" s="41">
        <v>61</v>
      </c>
      <c r="J492" s="71">
        <v>107459.64</v>
      </c>
      <c r="K492" s="71">
        <v>107459.64</v>
      </c>
      <c r="L492" s="86">
        <v>44337</v>
      </c>
      <c r="M492" s="69" t="s">
        <v>149</v>
      </c>
    </row>
    <row r="493" spans="1:13" x14ac:dyDescent="0.25">
      <c r="A493" s="41">
        <v>2021</v>
      </c>
      <c r="B493" s="41" t="s">
        <v>1004</v>
      </c>
      <c r="C493" s="41" t="s">
        <v>262</v>
      </c>
      <c r="D493" s="43">
        <v>44231</v>
      </c>
      <c r="E493" s="43">
        <v>44305</v>
      </c>
      <c r="F493" s="41" t="s">
        <v>1474</v>
      </c>
      <c r="G493" s="77" t="s">
        <v>543</v>
      </c>
      <c r="H493" s="41" t="s">
        <v>284</v>
      </c>
      <c r="I493" s="41">
        <v>78</v>
      </c>
      <c r="J493" s="71">
        <v>119307.71</v>
      </c>
      <c r="K493" s="71">
        <v>119307.71</v>
      </c>
      <c r="L493" s="86">
        <v>44337</v>
      </c>
      <c r="M493" s="69" t="s">
        <v>149</v>
      </c>
    </row>
    <row r="494" spans="1:13" x14ac:dyDescent="0.25">
      <c r="A494" s="41">
        <v>2021</v>
      </c>
      <c r="B494" s="41" t="s">
        <v>1005</v>
      </c>
      <c r="C494" s="41" t="s">
        <v>262</v>
      </c>
      <c r="D494" s="43">
        <v>44223</v>
      </c>
      <c r="E494" s="43">
        <v>44305</v>
      </c>
      <c r="F494" s="41" t="s">
        <v>1474</v>
      </c>
      <c r="G494" s="77" t="s">
        <v>543</v>
      </c>
      <c r="H494" s="41" t="s">
        <v>284</v>
      </c>
      <c r="I494" s="41">
        <v>66</v>
      </c>
      <c r="J494" s="71">
        <v>368346.47</v>
      </c>
      <c r="K494" s="71">
        <v>368346.47</v>
      </c>
      <c r="L494" s="86">
        <v>44337</v>
      </c>
      <c r="M494" s="69" t="s">
        <v>149</v>
      </c>
    </row>
    <row r="495" spans="1:13" x14ac:dyDescent="0.25">
      <c r="A495" s="41">
        <v>2021</v>
      </c>
      <c r="B495" s="41" t="s">
        <v>1006</v>
      </c>
      <c r="C495" s="41" t="s">
        <v>262</v>
      </c>
      <c r="D495" s="43">
        <v>44238</v>
      </c>
      <c r="E495" s="43">
        <v>44305</v>
      </c>
      <c r="F495" s="41" t="s">
        <v>1474</v>
      </c>
      <c r="G495" s="77" t="s">
        <v>543</v>
      </c>
      <c r="H495" s="41" t="s">
        <v>284</v>
      </c>
      <c r="I495" s="41">
        <v>68</v>
      </c>
      <c r="J495" s="71">
        <v>55994.69</v>
      </c>
      <c r="K495" s="71">
        <v>55994.69</v>
      </c>
      <c r="L495" s="86">
        <v>44337</v>
      </c>
      <c r="M495" s="69" t="s">
        <v>149</v>
      </c>
    </row>
    <row r="496" spans="1:13" x14ac:dyDescent="0.25">
      <c r="A496" s="41">
        <v>2021</v>
      </c>
      <c r="B496" s="41" t="s">
        <v>1007</v>
      </c>
      <c r="C496" s="41" t="s">
        <v>262</v>
      </c>
      <c r="D496" s="43">
        <v>44218</v>
      </c>
      <c r="E496" s="43">
        <v>44305</v>
      </c>
      <c r="F496" s="41" t="s">
        <v>1474</v>
      </c>
      <c r="G496" s="77" t="s">
        <v>543</v>
      </c>
      <c r="H496" s="41" t="s">
        <v>285</v>
      </c>
      <c r="I496" s="41">
        <v>68</v>
      </c>
      <c r="J496" s="71">
        <v>507290.63</v>
      </c>
      <c r="K496" s="71">
        <v>507290.63</v>
      </c>
      <c r="L496" s="86">
        <v>44337</v>
      </c>
      <c r="M496" s="69" t="s">
        <v>149</v>
      </c>
    </row>
    <row r="497" spans="1:13" x14ac:dyDescent="0.25">
      <c r="A497" s="41">
        <v>2021</v>
      </c>
      <c r="B497" s="41" t="s">
        <v>1008</v>
      </c>
      <c r="C497" s="41" t="s">
        <v>262</v>
      </c>
      <c r="D497" s="43">
        <v>44232</v>
      </c>
      <c r="E497" s="43">
        <v>44305</v>
      </c>
      <c r="F497" s="41" t="s">
        <v>1474</v>
      </c>
      <c r="G497" s="77" t="s">
        <v>538</v>
      </c>
      <c r="H497" s="41" t="s">
        <v>285</v>
      </c>
      <c r="I497" s="41">
        <v>61</v>
      </c>
      <c r="J497" s="71">
        <v>154396.82999999999</v>
      </c>
      <c r="K497" s="71">
        <v>154396.82999999999</v>
      </c>
      <c r="L497" s="86">
        <v>44337</v>
      </c>
      <c r="M497" s="69" t="s">
        <v>149</v>
      </c>
    </row>
    <row r="498" spans="1:13" x14ac:dyDescent="0.25">
      <c r="A498" s="41">
        <v>2021</v>
      </c>
      <c r="B498" s="41" t="s">
        <v>1009</v>
      </c>
      <c r="C498" s="41" t="s">
        <v>262</v>
      </c>
      <c r="D498" s="43">
        <v>44205</v>
      </c>
      <c r="E498" s="43">
        <v>44305</v>
      </c>
      <c r="F498" s="41" t="s">
        <v>1474</v>
      </c>
      <c r="G498" s="77" t="s">
        <v>543</v>
      </c>
      <c r="H498" s="41" t="s">
        <v>285</v>
      </c>
      <c r="I498" s="41">
        <v>65</v>
      </c>
      <c r="J498" s="71">
        <v>216229.01</v>
      </c>
      <c r="K498" s="71">
        <v>216229.01</v>
      </c>
      <c r="L498" s="86">
        <v>44337</v>
      </c>
      <c r="M498" s="69" t="s">
        <v>149</v>
      </c>
    </row>
    <row r="499" spans="1:13" x14ac:dyDescent="0.25">
      <c r="A499" s="41">
        <v>2021</v>
      </c>
      <c r="B499" s="41" t="s">
        <v>1010</v>
      </c>
      <c r="C499" s="41" t="s">
        <v>262</v>
      </c>
      <c r="D499" s="43">
        <v>44217</v>
      </c>
      <c r="E499" s="43">
        <v>44305</v>
      </c>
      <c r="F499" s="41" t="s">
        <v>1474</v>
      </c>
      <c r="G499" s="77" t="s">
        <v>537</v>
      </c>
      <c r="H499" s="41" t="s">
        <v>285</v>
      </c>
      <c r="I499" s="41">
        <v>69</v>
      </c>
      <c r="J499" s="71">
        <v>125792.2</v>
      </c>
      <c r="K499" s="71">
        <v>125792.2</v>
      </c>
      <c r="L499" s="86">
        <v>44337</v>
      </c>
      <c r="M499" s="69" t="s">
        <v>149</v>
      </c>
    </row>
    <row r="500" spans="1:13" x14ac:dyDescent="0.25">
      <c r="A500" s="41">
        <v>2021</v>
      </c>
      <c r="B500" s="41" t="s">
        <v>1011</v>
      </c>
      <c r="C500" s="41" t="s">
        <v>262</v>
      </c>
      <c r="D500" s="43">
        <v>44268</v>
      </c>
      <c r="E500" s="43">
        <v>44305</v>
      </c>
      <c r="F500" s="41" t="s">
        <v>1474</v>
      </c>
      <c r="G500" s="77" t="s">
        <v>543</v>
      </c>
      <c r="H500" s="41" t="s">
        <v>284</v>
      </c>
      <c r="I500" s="41">
        <v>63</v>
      </c>
      <c r="J500" s="71">
        <v>341511.1</v>
      </c>
      <c r="K500" s="71">
        <v>341511.1</v>
      </c>
      <c r="L500" s="86">
        <v>44337</v>
      </c>
      <c r="M500" s="69" t="s">
        <v>149</v>
      </c>
    </row>
    <row r="501" spans="1:13" x14ac:dyDescent="0.25">
      <c r="A501" s="41">
        <v>2021</v>
      </c>
      <c r="B501" s="41" t="s">
        <v>1012</v>
      </c>
      <c r="C501" s="41" t="s">
        <v>262</v>
      </c>
      <c r="D501" s="43">
        <v>44243</v>
      </c>
      <c r="E501" s="43">
        <v>44305</v>
      </c>
      <c r="F501" s="41" t="s">
        <v>1474</v>
      </c>
      <c r="G501" s="77" t="s">
        <v>543</v>
      </c>
      <c r="H501" s="41" t="s">
        <v>284</v>
      </c>
      <c r="I501" s="41">
        <v>67</v>
      </c>
      <c r="J501" s="71">
        <v>879503.99</v>
      </c>
      <c r="K501" s="71">
        <v>879503.99</v>
      </c>
      <c r="L501" s="86">
        <v>44337</v>
      </c>
      <c r="M501" s="69" t="s">
        <v>149</v>
      </c>
    </row>
    <row r="502" spans="1:13" x14ac:dyDescent="0.25">
      <c r="A502" s="41">
        <v>2021</v>
      </c>
      <c r="B502" s="41" t="s">
        <v>1013</v>
      </c>
      <c r="C502" s="41" t="s">
        <v>262</v>
      </c>
      <c r="D502" s="43">
        <v>44229</v>
      </c>
      <c r="E502" s="43">
        <v>44307</v>
      </c>
      <c r="F502" s="41" t="s">
        <v>1474</v>
      </c>
      <c r="G502" s="77" t="s">
        <v>543</v>
      </c>
      <c r="H502" s="41" t="s">
        <v>285</v>
      </c>
      <c r="I502" s="41">
        <v>55</v>
      </c>
      <c r="J502" s="71">
        <v>612137.82999999996</v>
      </c>
      <c r="K502" s="71">
        <v>612137.82999999996</v>
      </c>
      <c r="L502" s="86">
        <v>44337</v>
      </c>
      <c r="M502" s="69" t="s">
        <v>149</v>
      </c>
    </row>
    <row r="503" spans="1:13" x14ac:dyDescent="0.25">
      <c r="A503" s="41">
        <v>2021</v>
      </c>
      <c r="B503" s="41" t="s">
        <v>1014</v>
      </c>
      <c r="C503" s="41" t="s">
        <v>262</v>
      </c>
      <c r="D503" s="43">
        <v>44232</v>
      </c>
      <c r="E503" s="43">
        <v>44314</v>
      </c>
      <c r="F503" s="41" t="s">
        <v>1474</v>
      </c>
      <c r="G503" s="77" t="s">
        <v>540</v>
      </c>
      <c r="H503" s="41" t="s">
        <v>284</v>
      </c>
      <c r="I503" s="41">
        <v>49</v>
      </c>
      <c r="J503" s="71">
        <v>207479.59</v>
      </c>
      <c r="K503" s="71">
        <v>207479.59</v>
      </c>
      <c r="L503" s="86">
        <v>44349</v>
      </c>
      <c r="M503" s="69" t="s">
        <v>149</v>
      </c>
    </row>
    <row r="504" spans="1:13" x14ac:dyDescent="0.25">
      <c r="A504" s="41">
        <v>2021</v>
      </c>
      <c r="B504" s="41" t="s">
        <v>1015</v>
      </c>
      <c r="C504" s="41" t="s">
        <v>262</v>
      </c>
      <c r="D504" s="43">
        <v>44247</v>
      </c>
      <c r="E504" s="43">
        <v>44314</v>
      </c>
      <c r="F504" s="41" t="s">
        <v>1474</v>
      </c>
      <c r="G504" s="77" t="s">
        <v>536</v>
      </c>
      <c r="H504" s="41" t="s">
        <v>285</v>
      </c>
      <c r="I504" s="41">
        <v>74</v>
      </c>
      <c r="J504" s="71">
        <v>132341.54999999999</v>
      </c>
      <c r="K504" s="71">
        <v>132341.54999999999</v>
      </c>
      <c r="L504" s="86">
        <v>44349</v>
      </c>
      <c r="M504" s="69" t="s">
        <v>149</v>
      </c>
    </row>
    <row r="505" spans="1:13" x14ac:dyDescent="0.25">
      <c r="A505" s="41">
        <v>2021</v>
      </c>
      <c r="B505" s="41" t="s">
        <v>1016</v>
      </c>
      <c r="C505" s="41" t="s">
        <v>262</v>
      </c>
      <c r="D505" s="43">
        <v>44256</v>
      </c>
      <c r="E505" s="43">
        <v>44316</v>
      </c>
      <c r="F505" s="41" t="s">
        <v>1474</v>
      </c>
      <c r="G505" s="77" t="s">
        <v>538</v>
      </c>
      <c r="H505" s="41" t="s">
        <v>285</v>
      </c>
      <c r="I505" s="41">
        <v>58</v>
      </c>
      <c r="J505" s="71">
        <v>201365.9</v>
      </c>
      <c r="K505" s="71">
        <v>201365.9</v>
      </c>
      <c r="L505" s="86">
        <v>44349</v>
      </c>
      <c r="M505" s="69" t="s">
        <v>149</v>
      </c>
    </row>
    <row r="506" spans="1:13" x14ac:dyDescent="0.25">
      <c r="A506" s="41">
        <v>2021</v>
      </c>
      <c r="B506" s="41" t="s">
        <v>1017</v>
      </c>
      <c r="C506" s="41" t="s">
        <v>262</v>
      </c>
      <c r="D506" s="43">
        <v>44258</v>
      </c>
      <c r="E506" s="43">
        <v>44314</v>
      </c>
      <c r="F506" s="41" t="s">
        <v>1474</v>
      </c>
      <c r="G506" s="77" t="s">
        <v>539</v>
      </c>
      <c r="H506" s="41" t="s">
        <v>284</v>
      </c>
      <c r="I506" s="41">
        <v>60</v>
      </c>
      <c r="J506" s="71">
        <v>522365.65</v>
      </c>
      <c r="K506" s="71">
        <v>522365.65</v>
      </c>
      <c r="L506" s="86">
        <v>44349</v>
      </c>
      <c r="M506" s="69" t="s">
        <v>149</v>
      </c>
    </row>
    <row r="507" spans="1:13" x14ac:dyDescent="0.25">
      <c r="A507" s="41">
        <v>2021</v>
      </c>
      <c r="B507" s="41" t="s">
        <v>1018</v>
      </c>
      <c r="C507" s="41" t="s">
        <v>262</v>
      </c>
      <c r="D507" s="43">
        <v>44228</v>
      </c>
      <c r="E507" s="43">
        <v>44314</v>
      </c>
      <c r="F507" s="41" t="s">
        <v>1474</v>
      </c>
      <c r="G507" s="77" t="s">
        <v>539</v>
      </c>
      <c r="H507" s="41" t="s">
        <v>284</v>
      </c>
      <c r="I507" s="41">
        <v>67</v>
      </c>
      <c r="J507" s="71">
        <v>445765.64</v>
      </c>
      <c r="K507" s="71">
        <v>445765.64</v>
      </c>
      <c r="L507" s="86">
        <v>44349</v>
      </c>
      <c r="M507" s="69" t="s">
        <v>149</v>
      </c>
    </row>
    <row r="508" spans="1:13" x14ac:dyDescent="0.25">
      <c r="A508" s="41">
        <v>2021</v>
      </c>
      <c r="B508" s="41" t="s">
        <v>1019</v>
      </c>
      <c r="C508" s="41" t="s">
        <v>262</v>
      </c>
      <c r="D508" s="43">
        <v>44218</v>
      </c>
      <c r="E508" s="43">
        <v>44316</v>
      </c>
      <c r="F508" s="41" t="s">
        <v>1474</v>
      </c>
      <c r="G508" s="77" t="s">
        <v>543</v>
      </c>
      <c r="H508" s="41" t="s">
        <v>284</v>
      </c>
      <c r="I508" s="41">
        <v>50</v>
      </c>
      <c r="J508" s="71">
        <v>504872.04</v>
      </c>
      <c r="K508" s="71">
        <v>504872.04</v>
      </c>
      <c r="L508" s="86">
        <v>44349</v>
      </c>
      <c r="M508" s="69" t="s">
        <v>149</v>
      </c>
    </row>
    <row r="509" spans="1:13" x14ac:dyDescent="0.25">
      <c r="A509" s="41">
        <v>2021</v>
      </c>
      <c r="B509" s="41" t="s">
        <v>1020</v>
      </c>
      <c r="C509" s="41" t="s">
        <v>262</v>
      </c>
      <c r="D509" s="43">
        <v>44220</v>
      </c>
      <c r="E509" s="43">
        <v>44316</v>
      </c>
      <c r="F509" s="41" t="s">
        <v>1474</v>
      </c>
      <c r="G509" s="77" t="s">
        <v>534</v>
      </c>
      <c r="H509" s="41" t="s">
        <v>285</v>
      </c>
      <c r="I509" s="41">
        <v>57</v>
      </c>
      <c r="J509" s="71">
        <v>96351.52</v>
      </c>
      <c r="K509" s="71">
        <v>96351.52</v>
      </c>
      <c r="L509" s="86">
        <v>44349</v>
      </c>
      <c r="M509" s="69" t="s">
        <v>149</v>
      </c>
    </row>
    <row r="510" spans="1:13" x14ac:dyDescent="0.25">
      <c r="A510" s="41">
        <v>2021</v>
      </c>
      <c r="B510" s="41" t="s">
        <v>1021</v>
      </c>
      <c r="C510" s="41" t="s">
        <v>262</v>
      </c>
      <c r="D510" s="43">
        <v>44278</v>
      </c>
      <c r="E510" s="43">
        <v>44329</v>
      </c>
      <c r="F510" s="41" t="s">
        <v>1474</v>
      </c>
      <c r="G510" s="77" t="s">
        <v>537</v>
      </c>
      <c r="H510" s="41" t="s">
        <v>284</v>
      </c>
      <c r="I510" s="41">
        <v>67</v>
      </c>
      <c r="J510" s="71">
        <v>100029.63</v>
      </c>
      <c r="K510" s="71">
        <v>100029.63</v>
      </c>
      <c r="L510" s="86">
        <v>44355</v>
      </c>
      <c r="M510" s="69" t="s">
        <v>149</v>
      </c>
    </row>
    <row r="511" spans="1:13" x14ac:dyDescent="0.25">
      <c r="A511" s="41">
        <v>2021</v>
      </c>
      <c r="B511" s="41" t="s">
        <v>1022</v>
      </c>
      <c r="C511" s="41" t="s">
        <v>262</v>
      </c>
      <c r="D511" s="43">
        <v>44253</v>
      </c>
      <c r="E511" s="43">
        <v>44329</v>
      </c>
      <c r="F511" s="41" t="s">
        <v>1474</v>
      </c>
      <c r="G511" s="77" t="s">
        <v>543</v>
      </c>
      <c r="H511" s="41" t="s">
        <v>284</v>
      </c>
      <c r="I511" s="41">
        <v>50</v>
      </c>
      <c r="J511" s="71">
        <v>369195.28</v>
      </c>
      <c r="K511" s="71">
        <v>369195.28</v>
      </c>
      <c r="L511" s="86">
        <v>44355</v>
      </c>
      <c r="M511" s="69" t="s">
        <v>149</v>
      </c>
    </row>
    <row r="512" spans="1:13" x14ac:dyDescent="0.25">
      <c r="A512" s="41">
        <v>2021</v>
      </c>
      <c r="B512" s="41" t="s">
        <v>1023</v>
      </c>
      <c r="C512" s="41" t="s">
        <v>262</v>
      </c>
      <c r="D512" s="43">
        <v>44262</v>
      </c>
      <c r="E512" s="43">
        <v>44330</v>
      </c>
      <c r="F512" s="41" t="s">
        <v>1474</v>
      </c>
      <c r="G512" s="77" t="s">
        <v>537</v>
      </c>
      <c r="H512" s="41" t="s">
        <v>284</v>
      </c>
      <c r="I512" s="41">
        <v>62</v>
      </c>
      <c r="J512" s="71">
        <v>486507.74</v>
      </c>
      <c r="K512" s="71">
        <v>486507.74</v>
      </c>
      <c r="L512" s="86">
        <v>44355</v>
      </c>
      <c r="M512" s="69" t="s">
        <v>149</v>
      </c>
    </row>
    <row r="513" spans="1:13" x14ac:dyDescent="0.25">
      <c r="A513" s="41">
        <v>2021</v>
      </c>
      <c r="B513" s="41" t="s">
        <v>1024</v>
      </c>
      <c r="C513" s="41" t="s">
        <v>262</v>
      </c>
      <c r="D513" s="43">
        <v>44268</v>
      </c>
      <c r="E513" s="43">
        <v>44330</v>
      </c>
      <c r="F513" s="41" t="s">
        <v>1474</v>
      </c>
      <c r="G513" s="77" t="s">
        <v>547</v>
      </c>
      <c r="H513" s="41" t="s">
        <v>284</v>
      </c>
      <c r="I513" s="41">
        <v>47</v>
      </c>
      <c r="J513" s="71">
        <v>426751.18</v>
      </c>
      <c r="K513" s="71">
        <v>426751.18</v>
      </c>
      <c r="L513" s="86">
        <v>44355</v>
      </c>
      <c r="M513" s="69" t="s">
        <v>149</v>
      </c>
    </row>
    <row r="514" spans="1:13" x14ac:dyDescent="0.25">
      <c r="A514" s="41">
        <v>2021</v>
      </c>
      <c r="B514" s="41" t="s">
        <v>1025</v>
      </c>
      <c r="C514" s="41" t="s">
        <v>262</v>
      </c>
      <c r="D514" s="43">
        <v>44229</v>
      </c>
      <c r="E514" s="43">
        <v>44336</v>
      </c>
      <c r="F514" s="41" t="s">
        <v>1474</v>
      </c>
      <c r="G514" s="77" t="s">
        <v>543</v>
      </c>
      <c r="H514" s="41" t="s">
        <v>285</v>
      </c>
      <c r="I514" s="41">
        <v>56</v>
      </c>
      <c r="J514" s="71">
        <v>228951.82</v>
      </c>
      <c r="K514" s="71">
        <v>228951.82</v>
      </c>
      <c r="L514" s="86">
        <v>44365</v>
      </c>
      <c r="M514" s="69" t="s">
        <v>149</v>
      </c>
    </row>
    <row r="515" spans="1:13" x14ac:dyDescent="0.25">
      <c r="A515" s="41">
        <v>2021</v>
      </c>
      <c r="B515" s="41" t="s">
        <v>1026</v>
      </c>
      <c r="C515" s="41" t="s">
        <v>262</v>
      </c>
      <c r="D515" s="43">
        <v>44215</v>
      </c>
      <c r="E515" s="43">
        <v>44336</v>
      </c>
      <c r="F515" s="41" t="s">
        <v>1474</v>
      </c>
      <c r="G515" s="77" t="s">
        <v>543</v>
      </c>
      <c r="H515" s="41" t="s">
        <v>284</v>
      </c>
      <c r="I515" s="41">
        <v>54</v>
      </c>
      <c r="J515" s="71">
        <v>455530.21</v>
      </c>
      <c r="K515" s="71">
        <v>455530.21</v>
      </c>
      <c r="L515" s="86">
        <v>44365</v>
      </c>
      <c r="M515" s="69" t="s">
        <v>149</v>
      </c>
    </row>
    <row r="516" spans="1:13" x14ac:dyDescent="0.25">
      <c r="A516" s="41">
        <v>2021</v>
      </c>
      <c r="B516" s="41" t="s">
        <v>1027</v>
      </c>
      <c r="C516" s="41" t="s">
        <v>262</v>
      </c>
      <c r="D516" s="43">
        <v>44202</v>
      </c>
      <c r="E516" s="43">
        <v>44336</v>
      </c>
      <c r="F516" s="41" t="s">
        <v>1474</v>
      </c>
      <c r="G516" s="77" t="s">
        <v>543</v>
      </c>
      <c r="H516" s="41" t="s">
        <v>285</v>
      </c>
      <c r="I516" s="41">
        <v>38</v>
      </c>
      <c r="J516" s="71">
        <v>1271369.93</v>
      </c>
      <c r="K516" s="71">
        <v>1271369.93</v>
      </c>
      <c r="L516" s="86">
        <v>44365</v>
      </c>
      <c r="M516" s="69" t="s">
        <v>149</v>
      </c>
    </row>
    <row r="517" spans="1:13" x14ac:dyDescent="0.25">
      <c r="A517" s="41">
        <v>2021</v>
      </c>
      <c r="B517" s="41" t="s">
        <v>1028</v>
      </c>
      <c r="C517" s="41" t="s">
        <v>262</v>
      </c>
      <c r="D517" s="43">
        <v>44204</v>
      </c>
      <c r="E517" s="43">
        <v>44336</v>
      </c>
      <c r="F517" s="41" t="s">
        <v>1474</v>
      </c>
      <c r="G517" s="77" t="s">
        <v>543</v>
      </c>
      <c r="H517" s="41" t="s">
        <v>285</v>
      </c>
      <c r="I517" s="41">
        <v>58</v>
      </c>
      <c r="J517" s="71">
        <v>334930.89</v>
      </c>
      <c r="K517" s="71">
        <v>334930.89</v>
      </c>
      <c r="L517" s="86">
        <v>44365</v>
      </c>
      <c r="M517" s="69" t="s">
        <v>149</v>
      </c>
    </row>
    <row r="518" spans="1:13" x14ac:dyDescent="0.25">
      <c r="A518" s="41">
        <v>2021</v>
      </c>
      <c r="B518" s="41" t="s">
        <v>1029</v>
      </c>
      <c r="C518" s="41" t="s">
        <v>262</v>
      </c>
      <c r="D518" s="43">
        <v>44208</v>
      </c>
      <c r="E518" s="43">
        <v>44336</v>
      </c>
      <c r="F518" s="41" t="s">
        <v>1474</v>
      </c>
      <c r="G518" s="77" t="s">
        <v>543</v>
      </c>
      <c r="H518" s="41" t="s">
        <v>284</v>
      </c>
      <c r="I518" s="41">
        <v>54</v>
      </c>
      <c r="J518" s="71">
        <v>954139.64</v>
      </c>
      <c r="K518" s="71">
        <v>954139.64</v>
      </c>
      <c r="L518" s="86">
        <v>44365</v>
      </c>
      <c r="M518" s="69" t="s">
        <v>149</v>
      </c>
    </row>
    <row r="519" spans="1:13" x14ac:dyDescent="0.25">
      <c r="A519" s="41">
        <v>2021</v>
      </c>
      <c r="B519" s="41" t="s">
        <v>1030</v>
      </c>
      <c r="C519" s="41" t="s">
        <v>262</v>
      </c>
      <c r="D519" s="43">
        <v>44222</v>
      </c>
      <c r="E519" s="43">
        <v>44340</v>
      </c>
      <c r="F519" s="41" t="s">
        <v>1474</v>
      </c>
      <c r="G519" s="77" t="s">
        <v>543</v>
      </c>
      <c r="H519" s="41" t="s">
        <v>285</v>
      </c>
      <c r="I519" s="41">
        <v>62</v>
      </c>
      <c r="J519" s="71">
        <v>1318756.8600000001</v>
      </c>
      <c r="K519" s="71">
        <v>1318756.8600000001</v>
      </c>
      <c r="L519" s="86">
        <v>44365</v>
      </c>
      <c r="M519" s="69" t="s">
        <v>149</v>
      </c>
    </row>
    <row r="520" spans="1:13" x14ac:dyDescent="0.25">
      <c r="A520" s="41">
        <v>2021</v>
      </c>
      <c r="B520" s="41" t="s">
        <v>1031</v>
      </c>
      <c r="C520" s="41" t="s">
        <v>262</v>
      </c>
      <c r="D520" s="43">
        <v>44300</v>
      </c>
      <c r="E520" s="43">
        <v>44340</v>
      </c>
      <c r="F520" s="41" t="s">
        <v>1474</v>
      </c>
      <c r="G520" s="77" t="s">
        <v>537</v>
      </c>
      <c r="H520" s="41" t="s">
        <v>284</v>
      </c>
      <c r="I520" s="41">
        <v>56</v>
      </c>
      <c r="J520" s="71">
        <v>273155.63</v>
      </c>
      <c r="K520" s="71">
        <v>273155.63</v>
      </c>
      <c r="L520" s="86">
        <v>44365</v>
      </c>
      <c r="M520" s="69" t="s">
        <v>149</v>
      </c>
    </row>
    <row r="521" spans="1:13" x14ac:dyDescent="0.25">
      <c r="A521" s="41">
        <v>2021</v>
      </c>
      <c r="B521" s="41" t="s">
        <v>1032</v>
      </c>
      <c r="C521" s="41" t="s">
        <v>262</v>
      </c>
      <c r="D521" s="43">
        <v>44276</v>
      </c>
      <c r="E521" s="43">
        <v>44340</v>
      </c>
      <c r="F521" s="41" t="s">
        <v>1474</v>
      </c>
      <c r="G521" s="77" t="s">
        <v>543</v>
      </c>
      <c r="H521" s="41" t="s">
        <v>285</v>
      </c>
      <c r="I521" s="41">
        <v>60</v>
      </c>
      <c r="J521" s="71">
        <v>242915.63</v>
      </c>
      <c r="K521" s="71">
        <v>242915.63</v>
      </c>
      <c r="L521" s="86">
        <v>44365</v>
      </c>
      <c r="M521" s="69" t="s">
        <v>149</v>
      </c>
    </row>
    <row r="522" spans="1:13" x14ac:dyDescent="0.25">
      <c r="A522" s="41">
        <v>2021</v>
      </c>
      <c r="B522" s="41" t="s">
        <v>1033</v>
      </c>
      <c r="C522" s="41" t="s">
        <v>262</v>
      </c>
      <c r="D522" s="43">
        <v>44210</v>
      </c>
      <c r="E522" s="43">
        <v>44348</v>
      </c>
      <c r="F522" s="41" t="s">
        <v>1474</v>
      </c>
      <c r="G522" s="77" t="s">
        <v>543</v>
      </c>
      <c r="H522" s="41" t="s">
        <v>285</v>
      </c>
      <c r="I522" s="41">
        <v>51</v>
      </c>
      <c r="J522" s="71">
        <v>176956.28</v>
      </c>
      <c r="K522" s="71">
        <v>176956.28</v>
      </c>
      <c r="L522" s="86">
        <v>44375</v>
      </c>
      <c r="M522" s="69" t="s">
        <v>149</v>
      </c>
    </row>
    <row r="523" spans="1:13" x14ac:dyDescent="0.25">
      <c r="A523" s="41">
        <v>2021</v>
      </c>
      <c r="B523" s="41" t="s">
        <v>1034</v>
      </c>
      <c r="C523" s="41" t="s">
        <v>262</v>
      </c>
      <c r="D523" s="43">
        <v>44202</v>
      </c>
      <c r="E523" s="43">
        <v>44348</v>
      </c>
      <c r="F523" s="41" t="s">
        <v>1474</v>
      </c>
      <c r="G523" s="77" t="s">
        <v>543</v>
      </c>
      <c r="H523" s="41" t="s">
        <v>284</v>
      </c>
      <c r="I523" s="41">
        <v>54</v>
      </c>
      <c r="J523" s="71">
        <v>531508.16</v>
      </c>
      <c r="K523" s="71">
        <v>531508.16</v>
      </c>
      <c r="L523" s="86">
        <v>44375</v>
      </c>
      <c r="M523" s="69" t="s">
        <v>149</v>
      </c>
    </row>
    <row r="524" spans="1:13" x14ac:dyDescent="0.25">
      <c r="A524" s="41">
        <v>2021</v>
      </c>
      <c r="B524" s="41" t="s">
        <v>1035</v>
      </c>
      <c r="C524" s="41" t="s">
        <v>262</v>
      </c>
      <c r="D524" s="43">
        <v>44260</v>
      </c>
      <c r="E524" s="43">
        <v>44348</v>
      </c>
      <c r="F524" s="41" t="s">
        <v>1474</v>
      </c>
      <c r="G524" s="77" t="s">
        <v>533</v>
      </c>
      <c r="H524" s="41" t="s">
        <v>285</v>
      </c>
      <c r="I524" s="41">
        <v>48</v>
      </c>
      <c r="J524" s="71">
        <v>493471.8</v>
      </c>
      <c r="K524" s="71">
        <v>493471.8</v>
      </c>
      <c r="L524" s="86">
        <v>44375</v>
      </c>
      <c r="M524" s="69" t="s">
        <v>149</v>
      </c>
    </row>
    <row r="525" spans="1:13" x14ac:dyDescent="0.25">
      <c r="A525" s="41">
        <v>2021</v>
      </c>
      <c r="B525" s="41" t="s">
        <v>1036</v>
      </c>
      <c r="C525" s="41" t="s">
        <v>262</v>
      </c>
      <c r="D525" s="43">
        <v>44276</v>
      </c>
      <c r="E525" s="43">
        <v>44348</v>
      </c>
      <c r="F525" s="41" t="s">
        <v>1474</v>
      </c>
      <c r="G525" s="77" t="s">
        <v>543</v>
      </c>
      <c r="H525" s="41" t="s">
        <v>284</v>
      </c>
      <c r="I525" s="41">
        <v>69</v>
      </c>
      <c r="J525" s="71">
        <v>872312.53</v>
      </c>
      <c r="K525" s="71">
        <v>872312.53</v>
      </c>
      <c r="L525" s="86">
        <v>44375</v>
      </c>
      <c r="M525" s="69" t="s">
        <v>149</v>
      </c>
    </row>
    <row r="526" spans="1:13" x14ac:dyDescent="0.25">
      <c r="A526" s="41">
        <v>2021</v>
      </c>
      <c r="B526" s="41" t="s">
        <v>1037</v>
      </c>
      <c r="C526" s="41" t="s">
        <v>262</v>
      </c>
      <c r="D526" s="43">
        <v>44251</v>
      </c>
      <c r="E526" s="43">
        <v>44349</v>
      </c>
      <c r="F526" s="41" t="s">
        <v>1474</v>
      </c>
      <c r="G526" s="77" t="s">
        <v>543</v>
      </c>
      <c r="H526" s="41" t="s">
        <v>285</v>
      </c>
      <c r="I526" s="41">
        <v>59</v>
      </c>
      <c r="J526" s="71">
        <v>148588.29999999999</v>
      </c>
      <c r="K526" s="71">
        <v>148588.29999999999</v>
      </c>
      <c r="L526" s="86">
        <v>44375</v>
      </c>
      <c r="M526" s="69" t="s">
        <v>149</v>
      </c>
    </row>
    <row r="527" spans="1:13" x14ac:dyDescent="0.25">
      <c r="A527" s="41">
        <v>2021</v>
      </c>
      <c r="B527" s="41" t="s">
        <v>1038</v>
      </c>
      <c r="C527" s="41" t="s">
        <v>262</v>
      </c>
      <c r="D527" s="43">
        <v>44306</v>
      </c>
      <c r="E527" s="43">
        <v>44349</v>
      </c>
      <c r="F527" s="41" t="s">
        <v>1474</v>
      </c>
      <c r="G527" s="77" t="s">
        <v>537</v>
      </c>
      <c r="H527" s="41" t="s">
        <v>285</v>
      </c>
      <c r="I527" s="41">
        <v>50</v>
      </c>
      <c r="J527" s="71">
        <v>516484.04</v>
      </c>
      <c r="K527" s="71">
        <v>516484.04</v>
      </c>
      <c r="L527" s="86">
        <v>44375</v>
      </c>
      <c r="M527" s="69" t="s">
        <v>149</v>
      </c>
    </row>
    <row r="528" spans="1:13" x14ac:dyDescent="0.25">
      <c r="A528" s="41">
        <v>2021</v>
      </c>
      <c r="B528" s="41" t="s">
        <v>1039</v>
      </c>
      <c r="C528" s="41" t="s">
        <v>262</v>
      </c>
      <c r="D528" s="43">
        <v>44206</v>
      </c>
      <c r="E528" s="43">
        <v>44350</v>
      </c>
      <c r="F528" s="41" t="s">
        <v>1474</v>
      </c>
      <c r="G528" s="77" t="s">
        <v>543</v>
      </c>
      <c r="H528" s="41" t="s">
        <v>284</v>
      </c>
      <c r="I528" s="41">
        <v>73</v>
      </c>
      <c r="J528" s="71">
        <v>378612.18</v>
      </c>
      <c r="K528" s="71">
        <v>378612.18</v>
      </c>
      <c r="L528" s="86">
        <v>44375</v>
      </c>
      <c r="M528" s="69" t="s">
        <v>149</v>
      </c>
    </row>
    <row r="529" spans="1:13" x14ac:dyDescent="0.25">
      <c r="A529" s="41">
        <v>2021</v>
      </c>
      <c r="B529" s="41" t="s">
        <v>1040</v>
      </c>
      <c r="C529" s="41" t="s">
        <v>262</v>
      </c>
      <c r="D529" s="43">
        <v>44275</v>
      </c>
      <c r="E529" s="43">
        <v>44354</v>
      </c>
      <c r="F529" s="41" t="s">
        <v>1474</v>
      </c>
      <c r="G529" s="77" t="s">
        <v>547</v>
      </c>
      <c r="H529" s="41" t="s">
        <v>285</v>
      </c>
      <c r="I529" s="41">
        <v>58</v>
      </c>
      <c r="J529" s="71">
        <v>619187.22</v>
      </c>
      <c r="K529" s="71">
        <v>619187.22</v>
      </c>
      <c r="L529" s="86">
        <v>44392</v>
      </c>
      <c r="M529" s="69" t="s">
        <v>149</v>
      </c>
    </row>
    <row r="530" spans="1:13" x14ac:dyDescent="0.25">
      <c r="A530" s="41">
        <v>2021</v>
      </c>
      <c r="B530" s="41" t="s">
        <v>1041</v>
      </c>
      <c r="C530" s="41" t="s">
        <v>262</v>
      </c>
      <c r="D530" s="43">
        <v>44222</v>
      </c>
      <c r="E530" s="43">
        <v>44356</v>
      </c>
      <c r="F530" s="41" t="s">
        <v>1474</v>
      </c>
      <c r="G530" s="77" t="s">
        <v>543</v>
      </c>
      <c r="H530" s="41" t="s">
        <v>284</v>
      </c>
      <c r="I530" s="41">
        <v>59</v>
      </c>
      <c r="J530" s="71">
        <v>816293.33</v>
      </c>
      <c r="K530" s="71">
        <v>816293.33</v>
      </c>
      <c r="L530" s="86">
        <v>44389</v>
      </c>
      <c r="M530" s="69" t="s">
        <v>149</v>
      </c>
    </row>
    <row r="531" spans="1:13" x14ac:dyDescent="0.25">
      <c r="A531" s="41">
        <v>2021</v>
      </c>
      <c r="B531" s="41" t="s">
        <v>1042</v>
      </c>
      <c r="C531" s="41" t="s">
        <v>262</v>
      </c>
      <c r="D531" s="43">
        <v>44312</v>
      </c>
      <c r="E531" s="43">
        <v>44356</v>
      </c>
      <c r="F531" s="41" t="s">
        <v>1474</v>
      </c>
      <c r="G531" s="77" t="s">
        <v>537</v>
      </c>
      <c r="H531" s="41" t="s">
        <v>284</v>
      </c>
      <c r="I531" s="41">
        <v>53</v>
      </c>
      <c r="J531" s="71">
        <v>49563.67</v>
      </c>
      <c r="K531" s="71">
        <v>49563.67</v>
      </c>
      <c r="L531" s="86">
        <v>44389</v>
      </c>
      <c r="M531" s="69" t="s">
        <v>149</v>
      </c>
    </row>
    <row r="532" spans="1:13" x14ac:dyDescent="0.25">
      <c r="A532" s="41">
        <v>2021</v>
      </c>
      <c r="B532" s="41" t="s">
        <v>1043</v>
      </c>
      <c r="C532" s="41" t="s">
        <v>262</v>
      </c>
      <c r="D532" s="43">
        <v>44234</v>
      </c>
      <c r="E532" s="43">
        <v>44362</v>
      </c>
      <c r="F532" s="41" t="s">
        <v>1474</v>
      </c>
      <c r="G532" s="77" t="s">
        <v>543</v>
      </c>
      <c r="H532" s="41" t="s">
        <v>284</v>
      </c>
      <c r="I532" s="41">
        <v>48</v>
      </c>
      <c r="J532" s="71">
        <v>313254.73</v>
      </c>
      <c r="K532" s="71">
        <v>313254.73</v>
      </c>
      <c r="L532" s="86">
        <v>44389</v>
      </c>
      <c r="M532" s="69" t="s">
        <v>149</v>
      </c>
    </row>
    <row r="533" spans="1:13" x14ac:dyDescent="0.25">
      <c r="A533" s="41">
        <v>2021</v>
      </c>
      <c r="B533" s="41" t="s">
        <v>1044</v>
      </c>
      <c r="C533" s="41" t="s">
        <v>262</v>
      </c>
      <c r="D533" s="43">
        <v>44259</v>
      </c>
      <c r="E533" s="43">
        <v>44363</v>
      </c>
      <c r="F533" s="41" t="s">
        <v>1474</v>
      </c>
      <c r="G533" s="77" t="s">
        <v>538</v>
      </c>
      <c r="H533" s="41" t="s">
        <v>284</v>
      </c>
      <c r="I533" s="41">
        <v>63</v>
      </c>
      <c r="J533" s="71">
        <v>289981.53000000003</v>
      </c>
      <c r="K533" s="71">
        <v>289981.53000000003</v>
      </c>
      <c r="L533" s="86">
        <v>44389</v>
      </c>
      <c r="M533" s="69" t="s">
        <v>149</v>
      </c>
    </row>
    <row r="534" spans="1:13" x14ac:dyDescent="0.25">
      <c r="A534" s="41">
        <v>2021</v>
      </c>
      <c r="B534" s="41" t="s">
        <v>1045</v>
      </c>
      <c r="C534" s="41" t="s">
        <v>262</v>
      </c>
      <c r="D534" s="43">
        <v>44323</v>
      </c>
      <c r="E534" s="43">
        <v>44363</v>
      </c>
      <c r="F534" s="41" t="s">
        <v>1474</v>
      </c>
      <c r="G534" s="77" t="s">
        <v>543</v>
      </c>
      <c r="H534" s="41" t="s">
        <v>285</v>
      </c>
      <c r="I534" s="41">
        <v>56</v>
      </c>
      <c r="J534" s="71">
        <v>282625.61</v>
      </c>
      <c r="K534" s="71">
        <v>282625.61</v>
      </c>
      <c r="L534" s="86">
        <v>44389</v>
      </c>
      <c r="M534" s="69" t="s">
        <v>149</v>
      </c>
    </row>
    <row r="535" spans="1:13" x14ac:dyDescent="0.25">
      <c r="A535" s="41">
        <v>2021</v>
      </c>
      <c r="B535" s="41" t="s">
        <v>1046</v>
      </c>
      <c r="C535" s="41" t="s">
        <v>262</v>
      </c>
      <c r="D535" s="43">
        <v>44311</v>
      </c>
      <c r="E535" s="43">
        <v>44363</v>
      </c>
      <c r="F535" s="41" t="s">
        <v>1474</v>
      </c>
      <c r="G535" s="77" t="s">
        <v>541</v>
      </c>
      <c r="H535" s="41" t="s">
        <v>285</v>
      </c>
      <c r="I535" s="41">
        <v>56</v>
      </c>
      <c r="J535" s="71">
        <v>156743.87</v>
      </c>
      <c r="K535" s="71">
        <v>156743.87</v>
      </c>
      <c r="L535" s="86">
        <v>44389</v>
      </c>
      <c r="M535" s="69" t="s">
        <v>149</v>
      </c>
    </row>
    <row r="536" spans="1:13" x14ac:dyDescent="0.25">
      <c r="A536" s="41">
        <v>2021</v>
      </c>
      <c r="B536" s="41" t="s">
        <v>1047</v>
      </c>
      <c r="C536" s="41" t="s">
        <v>262</v>
      </c>
      <c r="D536" s="43">
        <v>44291</v>
      </c>
      <c r="E536" s="43">
        <v>44370</v>
      </c>
      <c r="F536" s="41" t="s">
        <v>1474</v>
      </c>
      <c r="G536" s="77" t="s">
        <v>543</v>
      </c>
      <c r="H536" s="41" t="s">
        <v>284</v>
      </c>
      <c r="I536" s="41">
        <v>40</v>
      </c>
      <c r="J536" s="71">
        <v>857560.29</v>
      </c>
      <c r="K536" s="71">
        <v>857560.29</v>
      </c>
      <c r="L536" s="86">
        <v>44403</v>
      </c>
      <c r="M536" s="69" t="s">
        <v>149</v>
      </c>
    </row>
    <row r="537" spans="1:13" x14ac:dyDescent="0.25">
      <c r="A537" s="41">
        <v>2021</v>
      </c>
      <c r="B537" s="41" t="s">
        <v>1048</v>
      </c>
      <c r="C537" s="41" t="s">
        <v>262</v>
      </c>
      <c r="D537" s="43">
        <v>44320</v>
      </c>
      <c r="E537" s="43">
        <v>44370</v>
      </c>
      <c r="F537" s="41" t="s">
        <v>1474</v>
      </c>
      <c r="G537" s="77" t="s">
        <v>549</v>
      </c>
      <c r="H537" s="41" t="s">
        <v>284</v>
      </c>
      <c r="I537" s="41">
        <v>66</v>
      </c>
      <c r="J537" s="71">
        <v>715067.47</v>
      </c>
      <c r="K537" s="71">
        <v>715067.47</v>
      </c>
      <c r="L537" s="86">
        <v>44403</v>
      </c>
      <c r="M537" s="69" t="s">
        <v>149</v>
      </c>
    </row>
    <row r="538" spans="1:13" x14ac:dyDescent="0.25">
      <c r="A538" s="41">
        <v>2021</v>
      </c>
      <c r="B538" s="41" t="s">
        <v>1049</v>
      </c>
      <c r="C538" s="41" t="s">
        <v>262</v>
      </c>
      <c r="D538" s="43">
        <v>44236</v>
      </c>
      <c r="E538" s="43">
        <v>44372</v>
      </c>
      <c r="F538" s="41" t="s">
        <v>1474</v>
      </c>
      <c r="G538" s="77" t="s">
        <v>543</v>
      </c>
      <c r="H538" s="41" t="s">
        <v>285</v>
      </c>
      <c r="I538" s="41">
        <v>58</v>
      </c>
      <c r="J538" s="71">
        <v>498417.96</v>
      </c>
      <c r="K538" s="71">
        <v>498417.96</v>
      </c>
      <c r="L538" s="86">
        <v>44403</v>
      </c>
      <c r="M538" s="69" t="s">
        <v>149</v>
      </c>
    </row>
    <row r="539" spans="1:13" x14ac:dyDescent="0.25">
      <c r="A539" s="41">
        <v>2021</v>
      </c>
      <c r="B539" s="41" t="s">
        <v>1050</v>
      </c>
      <c r="C539" s="41" t="s">
        <v>262</v>
      </c>
      <c r="D539" s="43">
        <v>44256</v>
      </c>
      <c r="E539" s="43">
        <v>44370</v>
      </c>
      <c r="F539" s="41" t="s">
        <v>1474</v>
      </c>
      <c r="G539" s="77" t="s">
        <v>543</v>
      </c>
      <c r="H539" s="41" t="s">
        <v>284</v>
      </c>
      <c r="I539" s="41">
        <v>61</v>
      </c>
      <c r="J539" s="71">
        <v>852458.67</v>
      </c>
      <c r="K539" s="71">
        <v>852458.67</v>
      </c>
      <c r="L539" s="86">
        <v>44403</v>
      </c>
      <c r="M539" s="69" t="s">
        <v>149</v>
      </c>
    </row>
    <row r="540" spans="1:13" x14ac:dyDescent="0.25">
      <c r="A540" s="41">
        <v>2021</v>
      </c>
      <c r="B540" s="41" t="s">
        <v>1051</v>
      </c>
      <c r="C540" s="41" t="s">
        <v>262</v>
      </c>
      <c r="D540" s="43">
        <v>44211</v>
      </c>
      <c r="E540" s="43">
        <v>44370</v>
      </c>
      <c r="F540" s="41" t="s">
        <v>1474</v>
      </c>
      <c r="G540" s="77" t="s">
        <v>543</v>
      </c>
      <c r="H540" s="41" t="s">
        <v>285</v>
      </c>
      <c r="I540" s="41">
        <v>44</v>
      </c>
      <c r="J540" s="71">
        <v>1510988.89</v>
      </c>
      <c r="K540" s="71">
        <v>1510988.89</v>
      </c>
      <c r="L540" s="86">
        <v>44403</v>
      </c>
      <c r="M540" s="69" t="s">
        <v>149</v>
      </c>
    </row>
    <row r="541" spans="1:13" x14ac:dyDescent="0.25">
      <c r="A541" s="41">
        <v>2021</v>
      </c>
      <c r="B541" s="41" t="s">
        <v>1052</v>
      </c>
      <c r="C541" s="41" t="s">
        <v>262</v>
      </c>
      <c r="D541" s="43">
        <v>44220</v>
      </c>
      <c r="E541" s="43">
        <v>44370</v>
      </c>
      <c r="F541" s="41" t="s">
        <v>1474</v>
      </c>
      <c r="G541" s="77" t="s">
        <v>543</v>
      </c>
      <c r="H541" s="41" t="s">
        <v>285</v>
      </c>
      <c r="I541" s="41">
        <v>57</v>
      </c>
      <c r="J541" s="71">
        <v>340516.1</v>
      </c>
      <c r="K541" s="71">
        <v>340516.1</v>
      </c>
      <c r="L541" s="86">
        <v>44403</v>
      </c>
      <c r="M541" s="69" t="s">
        <v>149</v>
      </c>
    </row>
    <row r="542" spans="1:13" x14ac:dyDescent="0.25">
      <c r="A542" s="41">
        <v>2021</v>
      </c>
      <c r="B542" s="41" t="s">
        <v>1053</v>
      </c>
      <c r="C542" s="41" t="s">
        <v>262</v>
      </c>
      <c r="D542" s="43">
        <v>44263</v>
      </c>
      <c r="E542" s="43">
        <v>44376</v>
      </c>
      <c r="F542" s="41" t="s">
        <v>1474</v>
      </c>
      <c r="G542" s="77" t="s">
        <v>543</v>
      </c>
      <c r="H542" s="41" t="s">
        <v>285</v>
      </c>
      <c r="I542" s="41">
        <v>51</v>
      </c>
      <c r="J542" s="71">
        <v>1057564.72</v>
      </c>
      <c r="K542" s="71">
        <v>1057564.72</v>
      </c>
      <c r="L542" s="86">
        <v>44403</v>
      </c>
      <c r="M542" s="69" t="s">
        <v>149</v>
      </c>
    </row>
    <row r="543" spans="1:13" x14ac:dyDescent="0.25">
      <c r="A543" s="41">
        <v>2021</v>
      </c>
      <c r="B543" s="41" t="s">
        <v>1054</v>
      </c>
      <c r="C543" s="41" t="s">
        <v>262</v>
      </c>
      <c r="D543" s="43">
        <v>44205</v>
      </c>
      <c r="E543" s="43">
        <v>44376</v>
      </c>
      <c r="F543" s="41" t="s">
        <v>1474</v>
      </c>
      <c r="G543" s="77" t="s">
        <v>543</v>
      </c>
      <c r="H543" s="41" t="s">
        <v>285</v>
      </c>
      <c r="I543" s="41">
        <v>44</v>
      </c>
      <c r="J543" s="71">
        <v>269401.95</v>
      </c>
      <c r="K543" s="71">
        <v>269401.95</v>
      </c>
      <c r="L543" s="86">
        <v>44403</v>
      </c>
      <c r="M543" s="69" t="s">
        <v>149</v>
      </c>
    </row>
    <row r="544" spans="1:13" x14ac:dyDescent="0.25">
      <c r="A544" s="41">
        <v>2021</v>
      </c>
      <c r="B544" s="41" t="s">
        <v>1055</v>
      </c>
      <c r="C544" s="41" t="s">
        <v>262</v>
      </c>
      <c r="D544" s="43">
        <v>44264</v>
      </c>
      <c r="E544" s="43">
        <v>44376</v>
      </c>
      <c r="F544" s="41" t="s">
        <v>1474</v>
      </c>
      <c r="G544" s="77" t="s">
        <v>533</v>
      </c>
      <c r="H544" s="41" t="s">
        <v>284</v>
      </c>
      <c r="I544" s="41">
        <v>75</v>
      </c>
      <c r="J544" s="71">
        <v>412128.7</v>
      </c>
      <c r="K544" s="71">
        <v>412128.7</v>
      </c>
      <c r="L544" s="86">
        <v>44403</v>
      </c>
      <c r="M544" s="69" t="s">
        <v>149</v>
      </c>
    </row>
    <row r="545" spans="1:13" x14ac:dyDescent="0.25">
      <c r="A545" s="41">
        <v>2021</v>
      </c>
      <c r="B545" s="41" t="s">
        <v>1056</v>
      </c>
      <c r="C545" s="41" t="s">
        <v>262</v>
      </c>
      <c r="D545" s="43">
        <v>44246</v>
      </c>
      <c r="E545" s="43">
        <v>44376</v>
      </c>
      <c r="F545" s="41" t="s">
        <v>1474</v>
      </c>
      <c r="G545" s="77" t="s">
        <v>543</v>
      </c>
      <c r="H545" s="41" t="s">
        <v>284</v>
      </c>
      <c r="I545" s="41">
        <v>65</v>
      </c>
      <c r="J545" s="71">
        <v>144492.82999999999</v>
      </c>
      <c r="K545" s="71">
        <v>144492.82999999999</v>
      </c>
      <c r="L545" s="86">
        <v>44403</v>
      </c>
      <c r="M545" s="69" t="s">
        <v>149</v>
      </c>
    </row>
    <row r="546" spans="1:13" x14ac:dyDescent="0.25">
      <c r="A546" s="41">
        <v>2021</v>
      </c>
      <c r="B546" s="41" t="s">
        <v>1057</v>
      </c>
      <c r="C546" s="41" t="s">
        <v>262</v>
      </c>
      <c r="D546" s="43">
        <v>44353</v>
      </c>
      <c r="E546" s="43">
        <v>44378</v>
      </c>
      <c r="F546" s="41" t="s">
        <v>1474</v>
      </c>
      <c r="G546" s="77" t="s">
        <v>533</v>
      </c>
      <c r="H546" s="41" t="s">
        <v>284</v>
      </c>
      <c r="I546" s="41">
        <v>69</v>
      </c>
      <c r="J546" s="71">
        <v>467530.57</v>
      </c>
      <c r="K546" s="71">
        <v>467530.57</v>
      </c>
      <c r="L546" s="86">
        <v>44424</v>
      </c>
      <c r="M546" s="69" t="s">
        <v>149</v>
      </c>
    </row>
    <row r="547" spans="1:13" x14ac:dyDescent="0.25">
      <c r="A547" s="41">
        <v>2021</v>
      </c>
      <c r="B547" s="41" t="s">
        <v>1058</v>
      </c>
      <c r="C547" s="41" t="s">
        <v>262</v>
      </c>
      <c r="D547" s="43">
        <v>44262</v>
      </c>
      <c r="E547" s="43">
        <v>44384</v>
      </c>
      <c r="F547" s="41" t="s">
        <v>1474</v>
      </c>
      <c r="G547" s="77" t="s">
        <v>539</v>
      </c>
      <c r="H547" s="41" t="s">
        <v>284</v>
      </c>
      <c r="I547" s="41">
        <v>49</v>
      </c>
      <c r="J547" s="71">
        <v>458374.87</v>
      </c>
      <c r="K547" s="71">
        <v>458374.87</v>
      </c>
      <c r="L547" s="86">
        <v>44424</v>
      </c>
      <c r="M547" s="69" t="s">
        <v>149</v>
      </c>
    </row>
    <row r="548" spans="1:13" x14ac:dyDescent="0.25">
      <c r="A548" s="41">
        <v>2021</v>
      </c>
      <c r="B548" s="41" t="s">
        <v>1059</v>
      </c>
      <c r="C548" s="41" t="s">
        <v>262</v>
      </c>
      <c r="D548" s="43">
        <v>44232</v>
      </c>
      <c r="E548" s="43">
        <v>44389</v>
      </c>
      <c r="F548" s="41" t="s">
        <v>1474</v>
      </c>
      <c r="G548" s="77" t="s">
        <v>543</v>
      </c>
      <c r="H548" s="41" t="s">
        <v>284</v>
      </c>
      <c r="I548" s="41">
        <v>50</v>
      </c>
      <c r="J548" s="71">
        <v>522617.1</v>
      </c>
      <c r="K548" s="71">
        <v>522617.1</v>
      </c>
      <c r="L548" s="86">
        <v>44424</v>
      </c>
      <c r="M548" s="69" t="s">
        <v>149</v>
      </c>
    </row>
    <row r="549" spans="1:13" x14ac:dyDescent="0.25">
      <c r="A549" s="41">
        <v>2021</v>
      </c>
      <c r="B549" s="41" t="s">
        <v>1060</v>
      </c>
      <c r="C549" s="41" t="s">
        <v>262</v>
      </c>
      <c r="D549" s="43">
        <v>44348</v>
      </c>
      <c r="E549" s="43">
        <v>44389</v>
      </c>
      <c r="F549" s="41" t="s">
        <v>1474</v>
      </c>
      <c r="G549" s="77" t="s">
        <v>543</v>
      </c>
      <c r="H549" s="41" t="s">
        <v>284</v>
      </c>
      <c r="I549" s="41">
        <v>66</v>
      </c>
      <c r="J549" s="71">
        <v>39029.339999999997</v>
      </c>
      <c r="K549" s="71">
        <v>39029.339999999997</v>
      </c>
      <c r="L549" s="86">
        <v>44424</v>
      </c>
      <c r="M549" s="69" t="s">
        <v>149</v>
      </c>
    </row>
    <row r="550" spans="1:13" x14ac:dyDescent="0.25">
      <c r="A550" s="41">
        <v>2021</v>
      </c>
      <c r="B550" s="41" t="s">
        <v>1061</v>
      </c>
      <c r="C550" s="41" t="s">
        <v>262</v>
      </c>
      <c r="D550" s="43">
        <v>44206</v>
      </c>
      <c r="E550" s="43">
        <v>44389</v>
      </c>
      <c r="F550" s="41" t="s">
        <v>1474</v>
      </c>
      <c r="G550" s="77" t="s">
        <v>543</v>
      </c>
      <c r="H550" s="41" t="s">
        <v>284</v>
      </c>
      <c r="I550" s="41">
        <v>46</v>
      </c>
      <c r="J550" s="71">
        <v>446033.1</v>
      </c>
      <c r="K550" s="71">
        <v>446033.1</v>
      </c>
      <c r="L550" s="86">
        <v>44426</v>
      </c>
      <c r="M550" s="69" t="s">
        <v>149</v>
      </c>
    </row>
    <row r="551" spans="1:13" x14ac:dyDescent="0.25">
      <c r="A551" s="41">
        <v>2021</v>
      </c>
      <c r="B551" s="41" t="s">
        <v>1062</v>
      </c>
      <c r="C551" s="41" t="s">
        <v>262</v>
      </c>
      <c r="D551" s="43">
        <v>44231</v>
      </c>
      <c r="E551" s="43">
        <v>44391</v>
      </c>
      <c r="F551" s="41" t="s">
        <v>1474</v>
      </c>
      <c r="G551" s="77" t="s">
        <v>538</v>
      </c>
      <c r="H551" s="41" t="s">
        <v>284</v>
      </c>
      <c r="I551" s="41">
        <v>64</v>
      </c>
      <c r="J551" s="71">
        <v>441567.57</v>
      </c>
      <c r="K551" s="71">
        <v>441567.57</v>
      </c>
      <c r="L551" s="86">
        <v>44424</v>
      </c>
      <c r="M551" s="69" t="s">
        <v>149</v>
      </c>
    </row>
    <row r="552" spans="1:13" x14ac:dyDescent="0.25">
      <c r="A552" s="41">
        <v>2021</v>
      </c>
      <c r="B552" s="41" t="s">
        <v>1063</v>
      </c>
      <c r="C552" s="41" t="s">
        <v>262</v>
      </c>
      <c r="D552" s="43">
        <v>44348</v>
      </c>
      <c r="E552" s="43">
        <v>44396</v>
      </c>
      <c r="F552" s="41" t="s">
        <v>1474</v>
      </c>
      <c r="G552" s="77" t="s">
        <v>538</v>
      </c>
      <c r="H552" s="41" t="s">
        <v>284</v>
      </c>
      <c r="I552" s="41">
        <v>75</v>
      </c>
      <c r="J552" s="71">
        <v>105717.06</v>
      </c>
      <c r="K552" s="71">
        <v>105717.06</v>
      </c>
      <c r="L552" s="86">
        <v>44424</v>
      </c>
      <c r="M552" s="69" t="s">
        <v>149</v>
      </c>
    </row>
    <row r="553" spans="1:13" x14ac:dyDescent="0.25">
      <c r="A553" s="41">
        <v>2021</v>
      </c>
      <c r="B553" s="41" t="s">
        <v>1064</v>
      </c>
      <c r="C553" s="41" t="s">
        <v>262</v>
      </c>
      <c r="D553" s="43">
        <v>44232</v>
      </c>
      <c r="E553" s="43">
        <v>44398</v>
      </c>
      <c r="F553" s="41" t="s">
        <v>1474</v>
      </c>
      <c r="G553" s="77" t="s">
        <v>543</v>
      </c>
      <c r="H553" s="41" t="s">
        <v>284</v>
      </c>
      <c r="I553" s="41">
        <v>42</v>
      </c>
      <c r="J553" s="71">
        <v>1493674.75</v>
      </c>
      <c r="K553" s="71">
        <v>1493674.75</v>
      </c>
      <c r="L553" s="86">
        <v>44438</v>
      </c>
      <c r="M553" s="69" t="s">
        <v>149</v>
      </c>
    </row>
    <row r="554" spans="1:13" x14ac:dyDescent="0.25">
      <c r="A554" s="41">
        <v>2021</v>
      </c>
      <c r="B554" s="41" t="s">
        <v>1065</v>
      </c>
      <c r="C554" s="41" t="s">
        <v>262</v>
      </c>
      <c r="D554" s="43">
        <v>44355</v>
      </c>
      <c r="E554" s="43">
        <v>44399</v>
      </c>
      <c r="F554" s="41" t="s">
        <v>1474</v>
      </c>
      <c r="G554" s="77" t="s">
        <v>538</v>
      </c>
      <c r="H554" s="41" t="s">
        <v>285</v>
      </c>
      <c r="I554" s="41">
        <v>49</v>
      </c>
      <c r="J554" s="71">
        <v>587739.89</v>
      </c>
      <c r="K554" s="71">
        <v>587739.89</v>
      </c>
      <c r="L554" s="86">
        <v>44432</v>
      </c>
      <c r="M554" s="69" t="s">
        <v>149</v>
      </c>
    </row>
    <row r="555" spans="1:13" x14ac:dyDescent="0.25">
      <c r="A555" s="41">
        <v>2021</v>
      </c>
      <c r="B555" s="41" t="s">
        <v>1066</v>
      </c>
      <c r="C555" s="41" t="s">
        <v>262</v>
      </c>
      <c r="D555" s="43">
        <v>44217</v>
      </c>
      <c r="E555" s="43">
        <v>44406</v>
      </c>
      <c r="F555" s="41" t="s">
        <v>1474</v>
      </c>
      <c r="G555" s="77" t="s">
        <v>543</v>
      </c>
      <c r="H555" s="41" t="s">
        <v>285</v>
      </c>
      <c r="I555" s="41">
        <v>59</v>
      </c>
      <c r="J555" s="71">
        <v>187264.04</v>
      </c>
      <c r="K555" s="71">
        <v>187264.04</v>
      </c>
      <c r="L555" s="86">
        <v>44432</v>
      </c>
      <c r="M555" s="69" t="s">
        <v>149</v>
      </c>
    </row>
    <row r="556" spans="1:13" x14ac:dyDescent="0.25">
      <c r="A556" s="41">
        <v>2021</v>
      </c>
      <c r="B556" s="41" t="s">
        <v>1067</v>
      </c>
      <c r="C556" s="41" t="s">
        <v>262</v>
      </c>
      <c r="D556" s="43">
        <v>44362</v>
      </c>
      <c r="E556" s="43">
        <v>44418</v>
      </c>
      <c r="F556" s="41" t="s">
        <v>1474</v>
      </c>
      <c r="G556" s="77" t="s">
        <v>541</v>
      </c>
      <c r="H556" s="41" t="s">
        <v>285</v>
      </c>
      <c r="I556" s="41">
        <v>59</v>
      </c>
      <c r="J556" s="71">
        <v>782723.57</v>
      </c>
      <c r="K556" s="71">
        <v>782723.57</v>
      </c>
      <c r="L556" s="86">
        <v>44466</v>
      </c>
      <c r="M556" s="69" t="s">
        <v>149</v>
      </c>
    </row>
    <row r="557" spans="1:13" x14ac:dyDescent="0.25">
      <c r="A557" s="41">
        <v>2021</v>
      </c>
      <c r="B557" s="41" t="s">
        <v>1068</v>
      </c>
      <c r="C557" s="41" t="s">
        <v>262</v>
      </c>
      <c r="D557" s="43">
        <v>44384</v>
      </c>
      <c r="E557" s="43">
        <v>44418</v>
      </c>
      <c r="F557" s="41" t="s">
        <v>1474</v>
      </c>
      <c r="G557" s="77" t="s">
        <v>537</v>
      </c>
      <c r="H557" s="41" t="s">
        <v>285</v>
      </c>
      <c r="I557" s="41">
        <v>66</v>
      </c>
      <c r="J557" s="71">
        <v>405410.87</v>
      </c>
      <c r="K557" s="71">
        <v>405410.87</v>
      </c>
      <c r="L557" s="86">
        <v>44466</v>
      </c>
      <c r="M557" s="69" t="s">
        <v>149</v>
      </c>
    </row>
    <row r="558" spans="1:13" x14ac:dyDescent="0.25">
      <c r="A558" s="41">
        <v>2021</v>
      </c>
      <c r="B558" s="41" t="s">
        <v>1070</v>
      </c>
      <c r="C558" s="41" t="s">
        <v>262</v>
      </c>
      <c r="D558" s="43">
        <v>44219</v>
      </c>
      <c r="E558" s="43">
        <v>44433</v>
      </c>
      <c r="F558" s="41" t="s">
        <v>1474</v>
      </c>
      <c r="G558" s="77" t="s">
        <v>543</v>
      </c>
      <c r="H558" s="41" t="s">
        <v>284</v>
      </c>
      <c r="I558" s="41">
        <v>47</v>
      </c>
      <c r="J558" s="71">
        <v>608130.29</v>
      </c>
      <c r="K558" s="71">
        <v>608130.29</v>
      </c>
      <c r="L558" s="86">
        <v>44460</v>
      </c>
      <c r="M558" s="69" t="s">
        <v>149</v>
      </c>
    </row>
    <row r="559" spans="1:13" x14ac:dyDescent="0.25">
      <c r="A559" s="41">
        <v>2021</v>
      </c>
      <c r="B559" s="41" t="s">
        <v>1071</v>
      </c>
      <c r="C559" s="41" t="s">
        <v>262</v>
      </c>
      <c r="D559" s="43">
        <v>44398</v>
      </c>
      <c r="E559" s="43">
        <v>44432</v>
      </c>
      <c r="F559" s="41" t="s">
        <v>1474</v>
      </c>
      <c r="G559" s="77" t="s">
        <v>543</v>
      </c>
      <c r="H559" s="41" t="s">
        <v>284</v>
      </c>
      <c r="I559" s="41">
        <v>74</v>
      </c>
      <c r="J559" s="71">
        <v>251005.08</v>
      </c>
      <c r="K559" s="71">
        <v>251005.08</v>
      </c>
      <c r="L559" s="86">
        <v>44460</v>
      </c>
      <c r="M559" s="69" t="s">
        <v>149</v>
      </c>
    </row>
    <row r="560" spans="1:13" x14ac:dyDescent="0.25">
      <c r="A560" s="41">
        <v>2021</v>
      </c>
      <c r="B560" s="41" t="s">
        <v>1073</v>
      </c>
      <c r="C560" s="41" t="s">
        <v>262</v>
      </c>
      <c r="D560" s="43">
        <v>44410</v>
      </c>
      <c r="E560" s="43">
        <v>44440</v>
      </c>
      <c r="F560" s="41" t="s">
        <v>1474</v>
      </c>
      <c r="G560" s="77" t="s">
        <v>537</v>
      </c>
      <c r="H560" s="41" t="s">
        <v>284</v>
      </c>
      <c r="I560" s="41">
        <v>58</v>
      </c>
      <c r="J560" s="71">
        <v>473490.91</v>
      </c>
      <c r="K560" s="71">
        <v>473490.91</v>
      </c>
      <c r="L560" s="86">
        <v>44460</v>
      </c>
      <c r="M560" s="69" t="s">
        <v>149</v>
      </c>
    </row>
    <row r="561" spans="1:13" x14ac:dyDescent="0.25">
      <c r="A561" s="41">
        <v>2021</v>
      </c>
      <c r="B561" s="41" t="s">
        <v>1074</v>
      </c>
      <c r="C561" s="41" t="s">
        <v>262</v>
      </c>
      <c r="D561" s="43">
        <v>44333</v>
      </c>
      <c r="E561" s="43">
        <v>44440</v>
      </c>
      <c r="F561" s="41" t="s">
        <v>1474</v>
      </c>
      <c r="G561" s="77" t="s">
        <v>534</v>
      </c>
      <c r="H561" s="41" t="s">
        <v>285</v>
      </c>
      <c r="I561" s="41">
        <v>59</v>
      </c>
      <c r="J561" s="71">
        <v>289873.93</v>
      </c>
      <c r="K561" s="71">
        <v>289873.93</v>
      </c>
      <c r="L561" s="86">
        <v>44460</v>
      </c>
      <c r="M561" s="69" t="s">
        <v>149</v>
      </c>
    </row>
    <row r="562" spans="1:13" x14ac:dyDescent="0.25">
      <c r="A562" s="41">
        <v>2021</v>
      </c>
      <c r="B562" s="41" t="s">
        <v>1075</v>
      </c>
      <c r="C562" s="41" t="s">
        <v>262</v>
      </c>
      <c r="D562" s="43">
        <v>44305</v>
      </c>
      <c r="E562" s="43">
        <v>44435</v>
      </c>
      <c r="F562" s="41" t="s">
        <v>1474</v>
      </c>
      <c r="G562" s="77" t="s">
        <v>543</v>
      </c>
      <c r="H562" s="41" t="s">
        <v>285</v>
      </c>
      <c r="I562" s="41">
        <v>62</v>
      </c>
      <c r="J562" s="71">
        <v>419478.47</v>
      </c>
      <c r="K562" s="71">
        <v>419478.47</v>
      </c>
      <c r="L562" s="86">
        <v>44473</v>
      </c>
      <c r="M562" s="69" t="s">
        <v>149</v>
      </c>
    </row>
    <row r="563" spans="1:13" x14ac:dyDescent="0.25">
      <c r="A563" s="41">
        <v>2021</v>
      </c>
      <c r="B563" s="41" t="s">
        <v>1076</v>
      </c>
      <c r="C563" s="41" t="s">
        <v>262</v>
      </c>
      <c r="D563" s="43">
        <v>44381</v>
      </c>
      <c r="E563" s="43">
        <v>44435</v>
      </c>
      <c r="F563" s="41" t="s">
        <v>1474</v>
      </c>
      <c r="G563" s="77" t="s">
        <v>550</v>
      </c>
      <c r="H563" s="41" t="s">
        <v>284</v>
      </c>
      <c r="I563" s="41">
        <v>59</v>
      </c>
      <c r="J563" s="71">
        <v>918774.77</v>
      </c>
      <c r="K563" s="71">
        <v>918774.77</v>
      </c>
      <c r="L563" s="86">
        <v>44473</v>
      </c>
      <c r="M563" s="69" t="s">
        <v>149</v>
      </c>
    </row>
    <row r="564" spans="1:13" x14ac:dyDescent="0.25">
      <c r="A564" s="41">
        <v>2021</v>
      </c>
      <c r="B564" s="41" t="s">
        <v>1077</v>
      </c>
      <c r="C564" s="41" t="s">
        <v>262</v>
      </c>
      <c r="D564" s="43">
        <v>44201</v>
      </c>
      <c r="E564" s="43">
        <v>44448</v>
      </c>
      <c r="F564" s="41" t="s">
        <v>1474</v>
      </c>
      <c r="G564" s="77" t="s">
        <v>543</v>
      </c>
      <c r="H564" s="41" t="s">
        <v>284</v>
      </c>
      <c r="I564" s="41">
        <v>66</v>
      </c>
      <c r="J564" s="71">
        <v>385217.35</v>
      </c>
      <c r="K564" s="71">
        <v>385217.35</v>
      </c>
      <c r="L564" s="86">
        <v>44473</v>
      </c>
      <c r="M564" s="69" t="s">
        <v>149</v>
      </c>
    </row>
    <row r="565" spans="1:13" x14ac:dyDescent="0.25">
      <c r="A565" s="41">
        <v>2021</v>
      </c>
      <c r="B565" s="41" t="s">
        <v>1078</v>
      </c>
      <c r="C565" s="41" t="s">
        <v>262</v>
      </c>
      <c r="D565" s="43">
        <v>44405</v>
      </c>
      <c r="E565" s="43">
        <v>44448</v>
      </c>
      <c r="F565" s="41" t="s">
        <v>1474</v>
      </c>
      <c r="G565" s="77" t="s">
        <v>537</v>
      </c>
      <c r="H565" s="41" t="s">
        <v>284</v>
      </c>
      <c r="I565" s="41">
        <v>65</v>
      </c>
      <c r="J565" s="71">
        <v>84029.59</v>
      </c>
      <c r="K565" s="71">
        <v>84029.59</v>
      </c>
      <c r="L565" s="86">
        <v>44494</v>
      </c>
      <c r="M565" s="69" t="s">
        <v>149</v>
      </c>
    </row>
    <row r="566" spans="1:13" x14ac:dyDescent="0.25">
      <c r="A566" s="41">
        <v>2021</v>
      </c>
      <c r="B566" s="41" t="s">
        <v>1079</v>
      </c>
      <c r="C566" s="41" t="s">
        <v>262</v>
      </c>
      <c r="D566" s="43">
        <v>44298</v>
      </c>
      <c r="E566" s="43">
        <v>44442</v>
      </c>
      <c r="F566" s="41" t="s">
        <v>1474</v>
      </c>
      <c r="G566" s="77" t="s">
        <v>538</v>
      </c>
      <c r="H566" s="41" t="s">
        <v>285</v>
      </c>
      <c r="I566" s="41">
        <v>50</v>
      </c>
      <c r="J566" s="71">
        <v>835463.69</v>
      </c>
      <c r="K566" s="71">
        <v>835463.69</v>
      </c>
      <c r="L566" s="86">
        <v>44473</v>
      </c>
      <c r="M566" s="69" t="s">
        <v>149</v>
      </c>
    </row>
    <row r="567" spans="1:13" x14ac:dyDescent="0.25">
      <c r="A567" s="41">
        <v>2021</v>
      </c>
      <c r="B567" s="41" t="s">
        <v>1080</v>
      </c>
      <c r="C567" s="41" t="s">
        <v>262</v>
      </c>
      <c r="D567" s="43">
        <v>44304</v>
      </c>
      <c r="E567" s="43">
        <v>44442</v>
      </c>
      <c r="F567" s="41" t="s">
        <v>1474</v>
      </c>
      <c r="G567" s="77" t="s">
        <v>547</v>
      </c>
      <c r="H567" s="41" t="s">
        <v>284</v>
      </c>
      <c r="I567" s="41">
        <v>57</v>
      </c>
      <c r="J567" s="71">
        <v>49968.58</v>
      </c>
      <c r="K567" s="71">
        <v>49968.58</v>
      </c>
      <c r="L567" s="86">
        <v>44473</v>
      </c>
      <c r="M567" s="69" t="s">
        <v>149</v>
      </c>
    </row>
    <row r="568" spans="1:13" x14ac:dyDescent="0.25">
      <c r="A568" s="41">
        <v>2021</v>
      </c>
      <c r="B568" s="41" t="s">
        <v>1081</v>
      </c>
      <c r="C568" s="41" t="s">
        <v>262</v>
      </c>
      <c r="D568" s="43">
        <v>44303</v>
      </c>
      <c r="E568" s="43">
        <v>44442</v>
      </c>
      <c r="F568" s="41" t="s">
        <v>1474</v>
      </c>
      <c r="G568" s="77" t="s">
        <v>543</v>
      </c>
      <c r="H568" s="41" t="s">
        <v>284</v>
      </c>
      <c r="I568" s="41">
        <v>63</v>
      </c>
      <c r="J568" s="71">
        <v>332941.19</v>
      </c>
      <c r="K568" s="71">
        <v>332941.19</v>
      </c>
      <c r="L568" s="86">
        <v>44473</v>
      </c>
      <c r="M568" s="69" t="s">
        <v>149</v>
      </c>
    </row>
    <row r="569" spans="1:13" x14ac:dyDescent="0.25">
      <c r="A569" s="41">
        <v>2021</v>
      </c>
      <c r="B569" s="41" t="s">
        <v>1082</v>
      </c>
      <c r="C569" s="41" t="s">
        <v>262</v>
      </c>
      <c r="D569" s="43">
        <v>44377</v>
      </c>
      <c r="E569" s="43">
        <v>44377</v>
      </c>
      <c r="F569" s="41" t="s">
        <v>1474</v>
      </c>
      <c r="G569" s="77" t="s">
        <v>543</v>
      </c>
      <c r="H569" s="41" t="s">
        <v>285</v>
      </c>
      <c r="I569" s="41">
        <v>56</v>
      </c>
      <c r="J569" s="71">
        <v>241953.09</v>
      </c>
      <c r="K569" s="71">
        <v>241953.09</v>
      </c>
      <c r="L569" s="86">
        <v>44473</v>
      </c>
      <c r="M569" s="69" t="s">
        <v>149</v>
      </c>
    </row>
    <row r="570" spans="1:13" x14ac:dyDescent="0.25">
      <c r="A570" s="41">
        <v>2021</v>
      </c>
      <c r="B570" s="41" t="s">
        <v>1083</v>
      </c>
      <c r="C570" s="41" t="s">
        <v>262</v>
      </c>
      <c r="D570" s="43">
        <v>44420</v>
      </c>
      <c r="E570" s="43">
        <v>44456</v>
      </c>
      <c r="F570" s="41" t="s">
        <v>1474</v>
      </c>
      <c r="G570" s="77" t="s">
        <v>541</v>
      </c>
      <c r="H570" s="41" t="s">
        <v>285</v>
      </c>
      <c r="I570" s="41">
        <v>67</v>
      </c>
      <c r="J570" s="71">
        <v>197168.29</v>
      </c>
      <c r="K570" s="71">
        <v>197168.29</v>
      </c>
      <c r="L570" s="86">
        <v>44487</v>
      </c>
      <c r="M570" s="69" t="s">
        <v>149</v>
      </c>
    </row>
    <row r="571" spans="1:13" x14ac:dyDescent="0.25">
      <c r="A571" s="41">
        <v>2021</v>
      </c>
      <c r="B571" s="41" t="s">
        <v>1084</v>
      </c>
      <c r="C571" s="41" t="s">
        <v>262</v>
      </c>
      <c r="D571" s="43">
        <v>44386</v>
      </c>
      <c r="E571" s="43">
        <v>44456</v>
      </c>
      <c r="F571" s="41" t="s">
        <v>1474</v>
      </c>
      <c r="G571" s="77" t="s">
        <v>541</v>
      </c>
      <c r="H571" s="41" t="s">
        <v>285</v>
      </c>
      <c r="I571" s="41">
        <v>59</v>
      </c>
      <c r="J571" s="71">
        <v>519722.6</v>
      </c>
      <c r="K571" s="71">
        <v>519722.6</v>
      </c>
      <c r="L571" s="86">
        <v>44487</v>
      </c>
      <c r="M571" s="69" t="s">
        <v>149</v>
      </c>
    </row>
    <row r="572" spans="1:13" x14ac:dyDescent="0.25">
      <c r="A572" s="41">
        <v>2021</v>
      </c>
      <c r="B572" s="41" t="s">
        <v>1085</v>
      </c>
      <c r="C572" s="41" t="s">
        <v>262</v>
      </c>
      <c r="D572" s="43">
        <v>44405</v>
      </c>
      <c r="E572" s="43">
        <v>44456</v>
      </c>
      <c r="F572" s="41" t="s">
        <v>1474</v>
      </c>
      <c r="G572" s="77" t="s">
        <v>533</v>
      </c>
      <c r="H572" s="41" t="s">
        <v>285</v>
      </c>
      <c r="I572" s="41">
        <v>63</v>
      </c>
      <c r="J572" s="71">
        <v>167474.43</v>
      </c>
      <c r="K572" s="71">
        <v>167474.43</v>
      </c>
      <c r="L572" s="86">
        <v>44487</v>
      </c>
      <c r="M572" s="69" t="s">
        <v>149</v>
      </c>
    </row>
    <row r="573" spans="1:13" x14ac:dyDescent="0.25">
      <c r="A573" s="41">
        <v>2021</v>
      </c>
      <c r="B573" s="41" t="s">
        <v>1091</v>
      </c>
      <c r="C573" s="41" t="s">
        <v>262</v>
      </c>
      <c r="D573" s="43">
        <v>44364</v>
      </c>
      <c r="E573" s="43">
        <v>44463</v>
      </c>
      <c r="F573" s="41" t="s">
        <v>1474</v>
      </c>
      <c r="G573" s="77" t="s">
        <v>542</v>
      </c>
      <c r="H573" s="41" t="s">
        <v>285</v>
      </c>
      <c r="I573" s="41">
        <v>42</v>
      </c>
      <c r="J573" s="71">
        <v>675653.62</v>
      </c>
      <c r="K573" s="71">
        <v>675653.62</v>
      </c>
      <c r="L573" s="86">
        <v>44494</v>
      </c>
      <c r="M573" s="69" t="s">
        <v>149</v>
      </c>
    </row>
    <row r="574" spans="1:13" x14ac:dyDescent="0.25">
      <c r="A574" s="41">
        <v>2021</v>
      </c>
      <c r="B574" s="41" t="s">
        <v>1093</v>
      </c>
      <c r="C574" s="41" t="s">
        <v>262</v>
      </c>
      <c r="D574" s="43">
        <v>44221</v>
      </c>
      <c r="E574" s="43">
        <v>44463</v>
      </c>
      <c r="F574" s="41" t="s">
        <v>1474</v>
      </c>
      <c r="G574" s="77" t="s">
        <v>543</v>
      </c>
      <c r="H574" s="41" t="s">
        <v>284</v>
      </c>
      <c r="I574" s="41">
        <v>68</v>
      </c>
      <c r="J574" s="71">
        <v>19199.47</v>
      </c>
      <c r="K574" s="71">
        <v>19199.47</v>
      </c>
      <c r="L574" s="86">
        <v>44494</v>
      </c>
      <c r="M574" s="69" t="s">
        <v>149</v>
      </c>
    </row>
    <row r="575" spans="1:13" x14ac:dyDescent="0.25">
      <c r="A575" s="41">
        <v>2021</v>
      </c>
      <c r="B575" s="41" t="s">
        <v>1094</v>
      </c>
      <c r="C575" s="41" t="s">
        <v>262</v>
      </c>
      <c r="D575" s="43">
        <v>44288</v>
      </c>
      <c r="E575" s="43">
        <v>44463</v>
      </c>
      <c r="F575" s="41" t="s">
        <v>1474</v>
      </c>
      <c r="G575" s="77" t="s">
        <v>550</v>
      </c>
      <c r="H575" s="41" t="s">
        <v>284</v>
      </c>
      <c r="I575" s="41">
        <v>62</v>
      </c>
      <c r="J575" s="71">
        <v>421952.23</v>
      </c>
      <c r="K575" s="71">
        <v>421952.23</v>
      </c>
      <c r="L575" s="86">
        <v>44494</v>
      </c>
      <c r="M575" s="69" t="s">
        <v>149</v>
      </c>
    </row>
    <row r="576" spans="1:13" x14ac:dyDescent="0.25">
      <c r="A576" s="41">
        <v>2021</v>
      </c>
      <c r="B576" s="41" t="s">
        <v>1095</v>
      </c>
      <c r="C576" s="41" t="s">
        <v>262</v>
      </c>
      <c r="D576" s="43">
        <v>44252</v>
      </c>
      <c r="E576" s="43">
        <v>44463</v>
      </c>
      <c r="F576" s="41" t="s">
        <v>1474</v>
      </c>
      <c r="G576" s="77" t="s">
        <v>543</v>
      </c>
      <c r="H576" s="41" t="s">
        <v>285</v>
      </c>
      <c r="I576" s="41">
        <v>60</v>
      </c>
      <c r="J576" s="71">
        <v>1407841.59</v>
      </c>
      <c r="K576" s="71">
        <v>1407841.59</v>
      </c>
      <c r="L576" s="86">
        <v>44494</v>
      </c>
      <c r="M576" s="69" t="s">
        <v>149</v>
      </c>
    </row>
    <row r="577" spans="1:13" x14ac:dyDescent="0.25">
      <c r="A577" s="41">
        <v>2021</v>
      </c>
      <c r="B577" s="41" t="s">
        <v>1096</v>
      </c>
      <c r="C577" s="41" t="s">
        <v>262</v>
      </c>
      <c r="D577" s="43">
        <v>44367</v>
      </c>
      <c r="E577" s="43">
        <v>44466</v>
      </c>
      <c r="F577" s="41" t="s">
        <v>1474</v>
      </c>
      <c r="G577" s="77" t="s">
        <v>537</v>
      </c>
      <c r="H577" s="41" t="s">
        <v>284</v>
      </c>
      <c r="I577" s="41">
        <v>56</v>
      </c>
      <c r="J577" s="71">
        <v>1242258.8700000001</v>
      </c>
      <c r="K577" s="71">
        <v>1242258.8700000001</v>
      </c>
      <c r="L577" s="86">
        <v>44494</v>
      </c>
      <c r="M577" s="69" t="s">
        <v>149</v>
      </c>
    </row>
    <row r="578" spans="1:13" x14ac:dyDescent="0.25">
      <c r="A578" s="41">
        <v>2021</v>
      </c>
      <c r="B578" s="41" t="s">
        <v>1097</v>
      </c>
      <c r="C578" s="41" t="s">
        <v>262</v>
      </c>
      <c r="D578" s="43">
        <v>44430</v>
      </c>
      <c r="E578" s="43">
        <v>44466</v>
      </c>
      <c r="F578" s="41" t="s">
        <v>1474</v>
      </c>
      <c r="G578" s="77" t="s">
        <v>541</v>
      </c>
      <c r="H578" s="41" t="s">
        <v>285</v>
      </c>
      <c r="I578" s="41">
        <v>59</v>
      </c>
      <c r="J578" s="71">
        <v>137840.95000000001</v>
      </c>
      <c r="K578" s="71">
        <v>137840.95000000001</v>
      </c>
      <c r="L578" s="86">
        <v>44494</v>
      </c>
      <c r="M578" s="69" t="s">
        <v>149</v>
      </c>
    </row>
    <row r="579" spans="1:13" x14ac:dyDescent="0.25">
      <c r="A579" s="41">
        <v>2021</v>
      </c>
      <c r="B579" s="41" t="s">
        <v>1099</v>
      </c>
      <c r="C579" s="41" t="s">
        <v>262</v>
      </c>
      <c r="D579" s="43">
        <v>44365</v>
      </c>
      <c r="E579" s="43">
        <v>44461</v>
      </c>
      <c r="F579" s="41" t="s">
        <v>1474</v>
      </c>
      <c r="G579" s="77" t="s">
        <v>538</v>
      </c>
      <c r="H579" s="41" t="s">
        <v>285</v>
      </c>
      <c r="I579" s="41">
        <v>52</v>
      </c>
      <c r="J579" s="71">
        <v>476162.61</v>
      </c>
      <c r="K579" s="71">
        <v>476162.61</v>
      </c>
      <c r="L579" s="86">
        <v>44487</v>
      </c>
      <c r="M579" s="69" t="s">
        <v>149</v>
      </c>
    </row>
    <row r="580" spans="1:13" x14ac:dyDescent="0.25">
      <c r="A580" s="41">
        <v>2021</v>
      </c>
      <c r="B580" s="41" t="s">
        <v>1100</v>
      </c>
      <c r="C580" s="41" t="s">
        <v>262</v>
      </c>
      <c r="D580" s="43">
        <v>44408</v>
      </c>
      <c r="E580" s="43">
        <v>44460</v>
      </c>
      <c r="F580" s="41" t="s">
        <v>1474</v>
      </c>
      <c r="G580" s="77" t="s">
        <v>543</v>
      </c>
      <c r="H580" s="41" t="s">
        <v>285</v>
      </c>
      <c r="I580" s="41">
        <v>53</v>
      </c>
      <c r="J580" s="71">
        <v>168593.74</v>
      </c>
      <c r="K580" s="71">
        <v>168593.74</v>
      </c>
      <c r="L580" s="86">
        <v>44487</v>
      </c>
      <c r="M580" s="69" t="s">
        <v>149</v>
      </c>
    </row>
    <row r="581" spans="1:13" x14ac:dyDescent="0.25">
      <c r="A581" s="41">
        <v>2021</v>
      </c>
      <c r="B581" s="41" t="s">
        <v>1104</v>
      </c>
      <c r="C581" s="85" t="s">
        <v>262</v>
      </c>
      <c r="D581" s="43">
        <v>44421</v>
      </c>
      <c r="E581" s="43">
        <v>44473</v>
      </c>
      <c r="F581" s="41" t="s">
        <v>1474</v>
      </c>
      <c r="G581" s="77" t="s">
        <v>543</v>
      </c>
      <c r="H581" s="41" t="s">
        <v>285</v>
      </c>
      <c r="I581" s="41">
        <v>61</v>
      </c>
      <c r="J581" s="71">
        <v>206112.3</v>
      </c>
      <c r="K581" s="71">
        <v>206112.3</v>
      </c>
      <c r="L581" s="86">
        <v>44494</v>
      </c>
      <c r="M581" s="69" t="s">
        <v>149</v>
      </c>
    </row>
    <row r="582" spans="1:13" x14ac:dyDescent="0.25">
      <c r="A582" s="41">
        <v>2021</v>
      </c>
      <c r="B582" s="41" t="s">
        <v>1105</v>
      </c>
      <c r="C582" s="85" t="s">
        <v>262</v>
      </c>
      <c r="D582" s="43">
        <v>44417</v>
      </c>
      <c r="E582" s="43">
        <v>44474</v>
      </c>
      <c r="F582" s="41" t="s">
        <v>1474</v>
      </c>
      <c r="G582" s="77" t="s">
        <v>537</v>
      </c>
      <c r="H582" s="41" t="s">
        <v>285</v>
      </c>
      <c r="I582" s="41">
        <v>57</v>
      </c>
      <c r="J582" s="71">
        <v>235887.15</v>
      </c>
      <c r="K582" s="71">
        <v>235887.15</v>
      </c>
      <c r="L582" s="86">
        <v>44518</v>
      </c>
      <c r="M582" s="69" t="s">
        <v>149</v>
      </c>
    </row>
    <row r="583" spans="1:13" x14ac:dyDescent="0.25">
      <c r="A583" s="41">
        <v>2021</v>
      </c>
      <c r="B583" s="41" t="s">
        <v>1106</v>
      </c>
      <c r="C583" s="85" t="s">
        <v>262</v>
      </c>
      <c r="D583" s="43">
        <v>44200</v>
      </c>
      <c r="E583" s="43">
        <v>44474</v>
      </c>
      <c r="F583" s="41" t="s">
        <v>1474</v>
      </c>
      <c r="G583" s="77" t="s">
        <v>543</v>
      </c>
      <c r="H583" s="41" t="s">
        <v>285</v>
      </c>
      <c r="I583" s="41">
        <v>57</v>
      </c>
      <c r="J583" s="71">
        <v>740217.4</v>
      </c>
      <c r="K583" s="71">
        <v>740217.4</v>
      </c>
      <c r="L583" s="86">
        <v>44503</v>
      </c>
      <c r="M583" s="69" t="s">
        <v>149</v>
      </c>
    </row>
    <row r="584" spans="1:13" x14ac:dyDescent="0.25">
      <c r="A584" s="41">
        <v>2021</v>
      </c>
      <c r="B584" s="41" t="s">
        <v>1101</v>
      </c>
      <c r="C584" s="85" t="s">
        <v>262</v>
      </c>
      <c r="D584" s="43">
        <v>44419</v>
      </c>
      <c r="E584" s="43">
        <v>44468</v>
      </c>
      <c r="F584" s="41" t="s">
        <v>1474</v>
      </c>
      <c r="G584" s="77" t="s">
        <v>543</v>
      </c>
      <c r="H584" s="41" t="s">
        <v>285</v>
      </c>
      <c r="I584" s="41">
        <v>64</v>
      </c>
      <c r="J584" s="71">
        <v>198602.92</v>
      </c>
      <c r="K584" s="71">
        <v>198602.92</v>
      </c>
      <c r="L584" s="86">
        <v>44503</v>
      </c>
      <c r="M584" s="69" t="s">
        <v>149</v>
      </c>
    </row>
    <row r="585" spans="1:13" x14ac:dyDescent="0.25">
      <c r="A585" s="41">
        <v>2021</v>
      </c>
      <c r="B585" s="41" t="s">
        <v>1107</v>
      </c>
      <c r="C585" s="85" t="s">
        <v>262</v>
      </c>
      <c r="D585" s="43">
        <v>44393</v>
      </c>
      <c r="E585" s="43">
        <v>44476</v>
      </c>
      <c r="F585" s="41" t="s">
        <v>1474</v>
      </c>
      <c r="G585" s="77" t="s">
        <v>537</v>
      </c>
      <c r="H585" s="41" t="s">
        <v>284</v>
      </c>
      <c r="I585" s="41">
        <v>62</v>
      </c>
      <c r="J585" s="71">
        <v>1015238.14</v>
      </c>
      <c r="K585" s="71">
        <v>1015238.14</v>
      </c>
      <c r="L585" s="86">
        <v>44503</v>
      </c>
      <c r="M585" s="69" t="s">
        <v>149</v>
      </c>
    </row>
    <row r="586" spans="1:13" x14ac:dyDescent="0.25">
      <c r="A586" s="41">
        <v>2021</v>
      </c>
      <c r="B586" s="41" t="s">
        <v>1111</v>
      </c>
      <c r="C586" s="85" t="s">
        <v>262</v>
      </c>
      <c r="D586" s="43">
        <v>44336</v>
      </c>
      <c r="E586" s="43">
        <v>44480</v>
      </c>
      <c r="F586" s="41" t="s">
        <v>1474</v>
      </c>
      <c r="G586" s="77" t="s">
        <v>542</v>
      </c>
      <c r="H586" s="41" t="s">
        <v>285</v>
      </c>
      <c r="I586" s="41">
        <v>34</v>
      </c>
      <c r="J586" s="71">
        <v>531028.93999999994</v>
      </c>
      <c r="K586" s="71">
        <v>531028.93999999994</v>
      </c>
      <c r="L586" s="86">
        <v>44518</v>
      </c>
      <c r="M586" s="69" t="s">
        <v>149</v>
      </c>
    </row>
    <row r="587" spans="1:13" x14ac:dyDescent="0.25">
      <c r="A587" s="41">
        <v>2021</v>
      </c>
      <c r="B587" s="41" t="s">
        <v>1109</v>
      </c>
      <c r="C587" s="85" t="s">
        <v>262</v>
      </c>
      <c r="D587" s="43">
        <v>44434</v>
      </c>
      <c r="E587" s="43">
        <v>44481</v>
      </c>
      <c r="F587" s="41" t="s">
        <v>1474</v>
      </c>
      <c r="G587" s="77" t="s">
        <v>543</v>
      </c>
      <c r="H587" s="41" t="s">
        <v>285</v>
      </c>
      <c r="I587" s="41">
        <v>49</v>
      </c>
      <c r="J587" s="71">
        <v>442105.56</v>
      </c>
      <c r="K587" s="71">
        <v>442105.56</v>
      </c>
      <c r="L587" s="86">
        <v>44503</v>
      </c>
      <c r="M587" s="69" t="s">
        <v>149</v>
      </c>
    </row>
    <row r="588" spans="1:13" x14ac:dyDescent="0.25">
      <c r="A588" s="41">
        <v>2021</v>
      </c>
      <c r="B588" s="41" t="s">
        <v>1110</v>
      </c>
      <c r="C588" s="85" t="s">
        <v>262</v>
      </c>
      <c r="D588" s="43">
        <v>44426</v>
      </c>
      <c r="E588" s="43">
        <v>44481</v>
      </c>
      <c r="F588" s="41" t="s">
        <v>1474</v>
      </c>
      <c r="G588" s="77" t="s">
        <v>543</v>
      </c>
      <c r="H588" s="41" t="s">
        <v>284</v>
      </c>
      <c r="I588" s="41">
        <v>67</v>
      </c>
      <c r="J588" s="71">
        <v>744055.98</v>
      </c>
      <c r="K588" s="71">
        <v>744055.98</v>
      </c>
      <c r="L588" s="86">
        <v>44503</v>
      </c>
      <c r="M588" s="69" t="s">
        <v>149</v>
      </c>
    </row>
    <row r="589" spans="1:13" x14ac:dyDescent="0.25">
      <c r="A589" s="41">
        <v>2021</v>
      </c>
      <c r="B589" s="41" t="s">
        <v>1112</v>
      </c>
      <c r="C589" s="85" t="s">
        <v>262</v>
      </c>
      <c r="D589" s="43">
        <v>44235</v>
      </c>
      <c r="E589" s="43">
        <v>44482</v>
      </c>
      <c r="F589" s="41" t="s">
        <v>1474</v>
      </c>
      <c r="G589" s="77" t="s">
        <v>543</v>
      </c>
      <c r="H589" s="41" t="s">
        <v>284</v>
      </c>
      <c r="I589" s="41">
        <v>51</v>
      </c>
      <c r="J589" s="71">
        <v>163332.82</v>
      </c>
      <c r="K589" s="71">
        <v>163332.82</v>
      </c>
      <c r="L589" s="86">
        <v>44518</v>
      </c>
      <c r="M589" s="69" t="s">
        <v>149</v>
      </c>
    </row>
    <row r="590" spans="1:13" x14ac:dyDescent="0.25">
      <c r="A590" s="41">
        <v>2021</v>
      </c>
      <c r="B590" s="41" t="s">
        <v>1114</v>
      </c>
      <c r="C590" s="85" t="s">
        <v>262</v>
      </c>
      <c r="D590" s="43">
        <v>44204</v>
      </c>
      <c r="E590" s="43">
        <v>44483</v>
      </c>
      <c r="F590" s="41" t="s">
        <v>1474</v>
      </c>
      <c r="G590" s="77" t="s">
        <v>543</v>
      </c>
      <c r="H590" s="41" t="s">
        <v>285</v>
      </c>
      <c r="I590" s="41">
        <v>37</v>
      </c>
      <c r="J590" s="71">
        <v>1371743.15</v>
      </c>
      <c r="K590" s="71">
        <v>1371743.15</v>
      </c>
      <c r="L590" s="86">
        <v>44518</v>
      </c>
      <c r="M590" s="69" t="s">
        <v>149</v>
      </c>
    </row>
    <row r="591" spans="1:13" x14ac:dyDescent="0.25">
      <c r="A591" s="41">
        <v>2021</v>
      </c>
      <c r="B591" s="41" t="s">
        <v>1115</v>
      </c>
      <c r="C591" s="85" t="s">
        <v>262</v>
      </c>
      <c r="D591" s="43">
        <v>44325</v>
      </c>
      <c r="E591" s="43">
        <v>44483</v>
      </c>
      <c r="F591" s="41" t="s">
        <v>1474</v>
      </c>
      <c r="G591" s="77" t="s">
        <v>543</v>
      </c>
      <c r="H591" s="41" t="s">
        <v>284</v>
      </c>
      <c r="I591" s="41">
        <v>54</v>
      </c>
      <c r="J591" s="71">
        <v>338182.73</v>
      </c>
      <c r="K591" s="71">
        <v>338182.73</v>
      </c>
      <c r="L591" s="86">
        <v>44518</v>
      </c>
      <c r="M591" s="69" t="s">
        <v>149</v>
      </c>
    </row>
    <row r="592" spans="1:13" x14ac:dyDescent="0.25">
      <c r="A592" s="41">
        <v>2021</v>
      </c>
      <c r="B592" s="41" t="s">
        <v>973</v>
      </c>
      <c r="C592" s="85" t="s">
        <v>262</v>
      </c>
      <c r="D592" s="43">
        <v>44401</v>
      </c>
      <c r="E592" s="43">
        <v>44488</v>
      </c>
      <c r="F592" s="41" t="s">
        <v>1474</v>
      </c>
      <c r="G592" s="77" t="s">
        <v>541</v>
      </c>
      <c r="H592" s="41" t="s">
        <v>285</v>
      </c>
      <c r="I592" s="41">
        <v>49</v>
      </c>
      <c r="J592" s="71">
        <v>635713.59</v>
      </c>
      <c r="K592" s="71">
        <v>635713.59</v>
      </c>
      <c r="L592" s="86">
        <v>44518</v>
      </c>
      <c r="M592" s="69" t="s">
        <v>149</v>
      </c>
    </row>
    <row r="593" spans="1:13" x14ac:dyDescent="0.25">
      <c r="A593" s="41">
        <v>2021</v>
      </c>
      <c r="B593" s="41" t="s">
        <v>1117</v>
      </c>
      <c r="C593" s="85" t="s">
        <v>262</v>
      </c>
      <c r="D593" s="43">
        <v>44375</v>
      </c>
      <c r="E593" s="43">
        <v>44477</v>
      </c>
      <c r="F593" s="41" t="s">
        <v>1474</v>
      </c>
      <c r="G593" s="77" t="s">
        <v>540</v>
      </c>
      <c r="H593" s="41" t="s">
        <v>285</v>
      </c>
      <c r="I593" s="41">
        <v>51</v>
      </c>
      <c r="J593" s="71">
        <v>567955.78</v>
      </c>
      <c r="K593" s="71">
        <v>567955.78</v>
      </c>
      <c r="L593" s="86">
        <v>44518</v>
      </c>
      <c r="M593" s="69" t="s">
        <v>149</v>
      </c>
    </row>
    <row r="594" spans="1:13" x14ac:dyDescent="0.25">
      <c r="A594" s="41">
        <v>2021</v>
      </c>
      <c r="B594" s="41" t="s">
        <v>1118</v>
      </c>
      <c r="C594" s="85" t="s">
        <v>262</v>
      </c>
      <c r="D594" s="43">
        <v>44422</v>
      </c>
      <c r="E594" s="43">
        <v>44477</v>
      </c>
      <c r="F594" s="41" t="s">
        <v>1474</v>
      </c>
      <c r="G594" s="77" t="s">
        <v>541</v>
      </c>
      <c r="H594" s="41" t="s">
        <v>284</v>
      </c>
      <c r="I594" s="41">
        <v>49</v>
      </c>
      <c r="J594" s="71">
        <v>307033.77</v>
      </c>
      <c r="K594" s="71">
        <v>307033.77</v>
      </c>
      <c r="L594" s="86">
        <v>44518</v>
      </c>
      <c r="M594" s="69" t="s">
        <v>149</v>
      </c>
    </row>
    <row r="595" spans="1:13" x14ac:dyDescent="0.25">
      <c r="A595" s="41">
        <v>2021</v>
      </c>
      <c r="B595" s="41" t="s">
        <v>1121</v>
      </c>
      <c r="C595" s="85" t="s">
        <v>262</v>
      </c>
      <c r="D595" s="43">
        <v>44303</v>
      </c>
      <c r="E595" s="43">
        <v>44481</v>
      </c>
      <c r="F595" s="41" t="s">
        <v>1474</v>
      </c>
      <c r="G595" s="77" t="s">
        <v>543</v>
      </c>
      <c r="H595" s="41" t="s">
        <v>284</v>
      </c>
      <c r="I595" s="41">
        <v>43</v>
      </c>
      <c r="J595" s="71">
        <v>255512.54</v>
      </c>
      <c r="K595" s="71">
        <v>255512.54</v>
      </c>
      <c r="L595" s="86">
        <v>44518</v>
      </c>
      <c r="M595" s="69" t="s">
        <v>149</v>
      </c>
    </row>
    <row r="596" spans="1:13" x14ac:dyDescent="0.25">
      <c r="A596" s="41">
        <v>2021</v>
      </c>
      <c r="B596" s="41" t="s">
        <v>1122</v>
      </c>
      <c r="C596" s="85" t="s">
        <v>262</v>
      </c>
      <c r="D596" s="43">
        <v>44294</v>
      </c>
      <c r="E596" s="43">
        <v>44494</v>
      </c>
      <c r="F596" s="41" t="s">
        <v>1474</v>
      </c>
      <c r="G596" s="77" t="s">
        <v>543</v>
      </c>
      <c r="H596" s="41" t="s">
        <v>284</v>
      </c>
      <c r="I596" s="41">
        <v>52</v>
      </c>
      <c r="J596" s="71">
        <v>750540.94</v>
      </c>
      <c r="K596" s="71">
        <v>750540.94</v>
      </c>
      <c r="L596" s="86">
        <v>44518</v>
      </c>
      <c r="M596" s="69" t="s">
        <v>149</v>
      </c>
    </row>
    <row r="597" spans="1:13" x14ac:dyDescent="0.25">
      <c r="A597" s="41">
        <v>2021</v>
      </c>
      <c r="B597" s="41" t="s">
        <v>1124</v>
      </c>
      <c r="C597" s="85" t="s">
        <v>262</v>
      </c>
      <c r="D597" s="43">
        <v>44446</v>
      </c>
      <c r="E597" s="43">
        <v>44481</v>
      </c>
      <c r="F597" s="41" t="s">
        <v>1474</v>
      </c>
      <c r="G597" s="77" t="s">
        <v>537</v>
      </c>
      <c r="H597" s="41" t="s">
        <v>284</v>
      </c>
      <c r="I597" s="41">
        <v>51</v>
      </c>
      <c r="J597" s="71">
        <v>538799.01</v>
      </c>
      <c r="K597" s="71">
        <v>538799.01</v>
      </c>
      <c r="L597" s="86">
        <v>44522</v>
      </c>
      <c r="M597" s="69" t="s">
        <v>149</v>
      </c>
    </row>
    <row r="598" spans="1:13" x14ac:dyDescent="0.25">
      <c r="A598" s="41">
        <v>2021</v>
      </c>
      <c r="B598" s="41" t="s">
        <v>1125</v>
      </c>
      <c r="C598" s="85" t="s">
        <v>262</v>
      </c>
      <c r="D598" s="43">
        <v>44297</v>
      </c>
      <c r="E598" s="43">
        <v>44482</v>
      </c>
      <c r="F598" s="41" t="s">
        <v>1474</v>
      </c>
      <c r="G598" s="77" t="s">
        <v>534</v>
      </c>
      <c r="H598" s="41" t="s">
        <v>284</v>
      </c>
      <c r="I598" s="41">
        <v>51</v>
      </c>
      <c r="J598" s="71">
        <v>387802.05</v>
      </c>
      <c r="K598" s="71">
        <v>387802.05</v>
      </c>
      <c r="L598" s="86">
        <v>44522</v>
      </c>
      <c r="M598" s="69" t="s">
        <v>149</v>
      </c>
    </row>
    <row r="599" spans="1:13" x14ac:dyDescent="0.25">
      <c r="A599" s="41">
        <v>2021</v>
      </c>
      <c r="B599" s="41" t="s">
        <v>1126</v>
      </c>
      <c r="C599" s="85" t="s">
        <v>262</v>
      </c>
      <c r="D599" s="43">
        <v>44197</v>
      </c>
      <c r="E599" s="43">
        <v>44481</v>
      </c>
      <c r="F599" s="41" t="s">
        <v>1474</v>
      </c>
      <c r="G599" s="77" t="s">
        <v>543</v>
      </c>
      <c r="H599" s="41" t="s">
        <v>284</v>
      </c>
      <c r="I599" s="41">
        <v>57</v>
      </c>
      <c r="J599" s="71">
        <v>706993.57</v>
      </c>
      <c r="K599" s="71">
        <v>706993.57</v>
      </c>
      <c r="L599" s="86">
        <v>44522</v>
      </c>
      <c r="M599" s="69" t="s">
        <v>149</v>
      </c>
    </row>
    <row r="600" spans="1:13" x14ac:dyDescent="0.25">
      <c r="A600" s="41">
        <v>2021</v>
      </c>
      <c r="B600" s="41" t="s">
        <v>1127</v>
      </c>
      <c r="C600" s="85" t="s">
        <v>262</v>
      </c>
      <c r="D600" s="43">
        <v>44226</v>
      </c>
      <c r="E600" s="43">
        <v>44487</v>
      </c>
      <c r="F600" s="41" t="s">
        <v>1474</v>
      </c>
      <c r="G600" s="77" t="s">
        <v>543</v>
      </c>
      <c r="H600" s="41" t="s">
        <v>284</v>
      </c>
      <c r="I600" s="41">
        <v>62</v>
      </c>
      <c r="J600" s="71">
        <v>105406.06</v>
      </c>
      <c r="K600" s="71">
        <v>105406.06</v>
      </c>
      <c r="L600" s="86">
        <v>44522</v>
      </c>
      <c r="M600" s="69" t="s">
        <v>149</v>
      </c>
    </row>
    <row r="601" spans="1:13" x14ac:dyDescent="0.25">
      <c r="A601" s="41">
        <v>2021</v>
      </c>
      <c r="B601" s="41" t="s">
        <v>1128</v>
      </c>
      <c r="C601" s="85" t="s">
        <v>262</v>
      </c>
      <c r="D601" s="43">
        <v>44233</v>
      </c>
      <c r="E601" s="43">
        <v>44487</v>
      </c>
      <c r="F601" s="41" t="s">
        <v>1474</v>
      </c>
      <c r="G601" s="77" t="s">
        <v>543</v>
      </c>
      <c r="H601" s="41" t="s">
        <v>284</v>
      </c>
      <c r="I601" s="41">
        <v>53</v>
      </c>
      <c r="J601" s="71">
        <v>250392.15</v>
      </c>
      <c r="K601" s="71">
        <v>250392.15</v>
      </c>
      <c r="L601" s="86">
        <v>44522</v>
      </c>
      <c r="M601" s="69" t="s">
        <v>149</v>
      </c>
    </row>
    <row r="602" spans="1:13" x14ac:dyDescent="0.25">
      <c r="A602" s="41">
        <v>2021</v>
      </c>
      <c r="B602" s="41" t="s">
        <v>1129</v>
      </c>
      <c r="C602" s="85" t="s">
        <v>262</v>
      </c>
      <c r="D602" s="43">
        <v>44278</v>
      </c>
      <c r="E602" s="43">
        <v>44488</v>
      </c>
      <c r="F602" s="41" t="s">
        <v>1474</v>
      </c>
      <c r="G602" s="77" t="s">
        <v>547</v>
      </c>
      <c r="H602" s="41" t="s">
        <v>285</v>
      </c>
      <c r="I602" s="41">
        <v>52</v>
      </c>
      <c r="J602" s="71">
        <v>174071.35</v>
      </c>
      <c r="K602" s="71">
        <v>174071.35</v>
      </c>
      <c r="L602" s="86">
        <v>44522</v>
      </c>
      <c r="M602" s="69" t="s">
        <v>149</v>
      </c>
    </row>
    <row r="603" spans="1:13" x14ac:dyDescent="0.25">
      <c r="A603" s="41">
        <v>2021</v>
      </c>
      <c r="B603" s="41" t="s">
        <v>1130</v>
      </c>
      <c r="C603" s="85" t="s">
        <v>262</v>
      </c>
      <c r="D603" s="43">
        <v>44401</v>
      </c>
      <c r="E603" s="43">
        <v>44490</v>
      </c>
      <c r="F603" s="41" t="s">
        <v>1474</v>
      </c>
      <c r="G603" s="77" t="s">
        <v>533</v>
      </c>
      <c r="H603" s="41" t="s">
        <v>285</v>
      </c>
      <c r="I603" s="41">
        <v>55</v>
      </c>
      <c r="J603" s="71">
        <v>644424.68000000005</v>
      </c>
      <c r="K603" s="71">
        <v>644424.68000000005</v>
      </c>
      <c r="L603" s="86">
        <v>44522</v>
      </c>
      <c r="M603" s="69" t="s">
        <v>149</v>
      </c>
    </row>
    <row r="604" spans="1:13" x14ac:dyDescent="0.25">
      <c r="A604" s="41">
        <v>2021</v>
      </c>
      <c r="B604" s="41" t="s">
        <v>1131</v>
      </c>
      <c r="C604" s="85" t="s">
        <v>262</v>
      </c>
      <c r="D604" s="43">
        <v>44421</v>
      </c>
      <c r="E604" s="43">
        <v>44490</v>
      </c>
      <c r="F604" s="41" t="s">
        <v>1474</v>
      </c>
      <c r="G604" s="77" t="s">
        <v>533</v>
      </c>
      <c r="H604" s="41" t="s">
        <v>285</v>
      </c>
      <c r="I604" s="41">
        <v>64</v>
      </c>
      <c r="J604" s="71">
        <v>508809.42</v>
      </c>
      <c r="K604" s="71">
        <v>508809.42</v>
      </c>
      <c r="L604" s="86">
        <v>44522</v>
      </c>
      <c r="M604" s="69" t="s">
        <v>149</v>
      </c>
    </row>
    <row r="605" spans="1:13" x14ac:dyDescent="0.25">
      <c r="A605" s="41">
        <v>2021</v>
      </c>
      <c r="B605" s="41" t="s">
        <v>1132</v>
      </c>
      <c r="C605" s="85" t="s">
        <v>262</v>
      </c>
      <c r="D605" s="43">
        <v>44479</v>
      </c>
      <c r="E605" s="43">
        <v>44495</v>
      </c>
      <c r="F605" s="41" t="s">
        <v>1474</v>
      </c>
      <c r="G605" s="77" t="s">
        <v>543</v>
      </c>
      <c r="H605" s="41" t="s">
        <v>284</v>
      </c>
      <c r="I605" s="41">
        <v>66</v>
      </c>
      <c r="J605" s="71">
        <v>649771</v>
      </c>
      <c r="K605" s="71">
        <v>649771</v>
      </c>
      <c r="L605" s="86">
        <v>44524</v>
      </c>
      <c r="M605" s="69" t="s">
        <v>149</v>
      </c>
    </row>
    <row r="606" spans="1:13" x14ac:dyDescent="0.25">
      <c r="A606" s="41">
        <v>2021</v>
      </c>
      <c r="B606" s="41" t="s">
        <v>1134</v>
      </c>
      <c r="C606" s="85" t="s">
        <v>262</v>
      </c>
      <c r="D606" s="43">
        <v>44219</v>
      </c>
      <c r="E606" s="43">
        <v>44498</v>
      </c>
      <c r="F606" s="41" t="s">
        <v>1474</v>
      </c>
      <c r="G606" s="77" t="s">
        <v>543</v>
      </c>
      <c r="H606" s="41" t="s">
        <v>284</v>
      </c>
      <c r="I606" s="41">
        <v>59</v>
      </c>
      <c r="J606" s="71">
        <v>9492.59</v>
      </c>
      <c r="K606" s="71">
        <v>9492.59</v>
      </c>
      <c r="L606" s="86">
        <v>44526</v>
      </c>
      <c r="M606" s="69" t="s">
        <v>149</v>
      </c>
    </row>
    <row r="607" spans="1:13" x14ac:dyDescent="0.25">
      <c r="A607" s="41">
        <v>2021</v>
      </c>
      <c r="B607" s="41" t="s">
        <v>1135</v>
      </c>
      <c r="C607" s="85" t="s">
        <v>262</v>
      </c>
      <c r="D607" s="43">
        <v>44236</v>
      </c>
      <c r="E607" s="43">
        <v>44498</v>
      </c>
      <c r="F607" s="41" t="s">
        <v>1474</v>
      </c>
      <c r="G607" s="77" t="s">
        <v>543</v>
      </c>
      <c r="H607" s="41" t="s">
        <v>284</v>
      </c>
      <c r="I607" s="41">
        <v>42</v>
      </c>
      <c r="J607" s="71">
        <v>251870.62</v>
      </c>
      <c r="K607" s="71">
        <v>251870.62</v>
      </c>
      <c r="L607" s="86">
        <v>44526</v>
      </c>
      <c r="M607" s="69" t="s">
        <v>149</v>
      </c>
    </row>
    <row r="608" spans="1:13" x14ac:dyDescent="0.25">
      <c r="A608" s="41">
        <v>2021</v>
      </c>
      <c r="B608" s="41" t="s">
        <v>1136</v>
      </c>
      <c r="C608" s="85" t="s">
        <v>262</v>
      </c>
      <c r="D608" s="43">
        <v>44369</v>
      </c>
      <c r="E608" s="43">
        <v>44505</v>
      </c>
      <c r="F608" s="41" t="s">
        <v>1474</v>
      </c>
      <c r="G608" s="77" t="s">
        <v>541</v>
      </c>
      <c r="H608" s="41" t="s">
        <v>285</v>
      </c>
      <c r="I608" s="41">
        <v>75</v>
      </c>
      <c r="J608" s="71">
        <v>112892.34</v>
      </c>
      <c r="K608" s="71">
        <v>112892.34</v>
      </c>
      <c r="L608" s="86">
        <v>44526</v>
      </c>
      <c r="M608" s="69" t="s">
        <v>149</v>
      </c>
    </row>
    <row r="609" spans="1:13" x14ac:dyDescent="0.25">
      <c r="A609" s="41">
        <v>2021</v>
      </c>
      <c r="B609" s="41" t="s">
        <v>1138</v>
      </c>
      <c r="C609" s="85" t="s">
        <v>262</v>
      </c>
      <c r="D609" s="43">
        <v>44438</v>
      </c>
      <c r="E609" s="43">
        <v>44511</v>
      </c>
      <c r="F609" s="41" t="s">
        <v>1474</v>
      </c>
      <c r="G609" s="77" t="s">
        <v>541</v>
      </c>
      <c r="H609" s="41" t="s">
        <v>284</v>
      </c>
      <c r="I609" s="41">
        <v>66</v>
      </c>
      <c r="J609" s="71">
        <v>36441.72</v>
      </c>
      <c r="K609" s="71">
        <v>36441.72</v>
      </c>
      <c r="L609" s="86">
        <v>44551</v>
      </c>
      <c r="M609" s="69" t="s">
        <v>149</v>
      </c>
    </row>
    <row r="610" spans="1:13" x14ac:dyDescent="0.25">
      <c r="A610" s="41">
        <v>2021</v>
      </c>
      <c r="B610" s="41" t="s">
        <v>1139</v>
      </c>
      <c r="C610" s="85" t="s">
        <v>262</v>
      </c>
      <c r="D610" s="43">
        <v>44474</v>
      </c>
      <c r="E610" s="43">
        <v>44519</v>
      </c>
      <c r="F610" s="41" t="s">
        <v>1474</v>
      </c>
      <c r="G610" s="77" t="s">
        <v>541</v>
      </c>
      <c r="H610" s="41" t="s">
        <v>284</v>
      </c>
      <c r="I610" s="41">
        <v>55</v>
      </c>
      <c r="J610" s="71">
        <v>392240.67</v>
      </c>
      <c r="K610" s="71">
        <v>392240.67</v>
      </c>
      <c r="L610" s="86">
        <v>44551</v>
      </c>
      <c r="M610" s="69" t="s">
        <v>149</v>
      </c>
    </row>
    <row r="611" spans="1:13" x14ac:dyDescent="0.25">
      <c r="A611" s="41">
        <v>2021</v>
      </c>
      <c r="B611" s="41" t="s">
        <v>1140</v>
      </c>
      <c r="C611" s="85" t="s">
        <v>262</v>
      </c>
      <c r="D611" s="43">
        <v>44416</v>
      </c>
      <c r="E611" s="43">
        <v>44519</v>
      </c>
      <c r="F611" s="41" t="s">
        <v>1474</v>
      </c>
      <c r="G611" s="77" t="s">
        <v>537</v>
      </c>
      <c r="H611" s="41" t="s">
        <v>285</v>
      </c>
      <c r="I611" s="41">
        <v>59</v>
      </c>
      <c r="J611" s="71">
        <v>233669.1</v>
      </c>
      <c r="K611" s="71">
        <v>233669.1</v>
      </c>
      <c r="L611" s="86">
        <v>44552</v>
      </c>
      <c r="M611" s="69" t="s">
        <v>149</v>
      </c>
    </row>
    <row r="612" spans="1:13" x14ac:dyDescent="0.25">
      <c r="A612" s="41">
        <v>2021</v>
      </c>
      <c r="B612" s="41" t="s">
        <v>1142</v>
      </c>
      <c r="C612" s="85" t="s">
        <v>262</v>
      </c>
      <c r="D612" s="43">
        <v>44411</v>
      </c>
      <c r="E612" s="43">
        <v>44530</v>
      </c>
      <c r="F612" s="41" t="s">
        <v>1474</v>
      </c>
      <c r="G612" s="77" t="s">
        <v>537</v>
      </c>
      <c r="H612" s="41" t="s">
        <v>284</v>
      </c>
      <c r="I612" s="41">
        <v>61</v>
      </c>
      <c r="J612" s="71">
        <v>112203.64</v>
      </c>
      <c r="K612" s="71">
        <v>112203.64</v>
      </c>
      <c r="L612" s="86">
        <v>44572</v>
      </c>
      <c r="M612" s="69" t="s">
        <v>149</v>
      </c>
    </row>
    <row r="613" spans="1:13" x14ac:dyDescent="0.25">
      <c r="A613" s="41">
        <v>2021</v>
      </c>
      <c r="B613" s="41" t="s">
        <v>1143</v>
      </c>
      <c r="C613" s="85" t="s">
        <v>262</v>
      </c>
      <c r="D613" s="43">
        <v>44465</v>
      </c>
      <c r="E613" s="43">
        <v>44530</v>
      </c>
      <c r="F613" s="41" t="s">
        <v>1474</v>
      </c>
      <c r="G613" s="77" t="s">
        <v>543</v>
      </c>
      <c r="H613" s="41" t="s">
        <v>284</v>
      </c>
      <c r="I613" s="41">
        <v>60</v>
      </c>
      <c r="J613" s="71">
        <v>311008.75</v>
      </c>
      <c r="K613" s="71">
        <v>311008.75</v>
      </c>
      <c r="L613" s="86">
        <v>44551</v>
      </c>
      <c r="M613" s="69" t="s">
        <v>149</v>
      </c>
    </row>
    <row r="614" spans="1:13" x14ac:dyDescent="0.25">
      <c r="A614" s="41">
        <v>2021</v>
      </c>
      <c r="B614" s="41" t="s">
        <v>1145</v>
      </c>
      <c r="C614" s="85" t="s">
        <v>262</v>
      </c>
      <c r="D614" s="43">
        <v>44442</v>
      </c>
      <c r="E614" s="43">
        <v>44537</v>
      </c>
      <c r="F614" s="41" t="s">
        <v>1474</v>
      </c>
      <c r="G614" s="77" t="s">
        <v>538</v>
      </c>
      <c r="H614" s="41" t="s">
        <v>284</v>
      </c>
      <c r="I614" s="41">
        <v>52</v>
      </c>
      <c r="J614" s="71">
        <v>695749.76</v>
      </c>
      <c r="K614" s="71">
        <v>695749.76</v>
      </c>
      <c r="L614" s="86">
        <v>44582</v>
      </c>
      <c r="M614" s="69" t="s">
        <v>149</v>
      </c>
    </row>
    <row r="615" spans="1:13" x14ac:dyDescent="0.25">
      <c r="A615" s="41">
        <v>2021</v>
      </c>
      <c r="B615" s="41" t="s">
        <v>1146</v>
      </c>
      <c r="C615" s="85" t="s">
        <v>262</v>
      </c>
      <c r="D615" s="43">
        <v>44278</v>
      </c>
      <c r="E615" s="43">
        <v>44537</v>
      </c>
      <c r="F615" s="41" t="s">
        <v>1474</v>
      </c>
      <c r="G615" s="77" t="s">
        <v>543</v>
      </c>
      <c r="H615" s="41" t="s">
        <v>285</v>
      </c>
      <c r="I615" s="41">
        <v>60</v>
      </c>
      <c r="J615" s="71">
        <v>353193.18</v>
      </c>
      <c r="K615" s="71">
        <v>353193.18</v>
      </c>
      <c r="L615" s="86">
        <v>44572</v>
      </c>
      <c r="M615" s="69" t="s">
        <v>149</v>
      </c>
    </row>
    <row r="616" spans="1:13" x14ac:dyDescent="0.25">
      <c r="A616" s="41">
        <v>2021</v>
      </c>
      <c r="B616" s="41" t="s">
        <v>1147</v>
      </c>
      <c r="C616" s="85" t="s">
        <v>262</v>
      </c>
      <c r="D616" s="43">
        <v>44464</v>
      </c>
      <c r="E616" s="43">
        <v>44544</v>
      </c>
      <c r="F616" s="41" t="s">
        <v>1474</v>
      </c>
      <c r="G616" s="77" t="s">
        <v>550</v>
      </c>
      <c r="H616" s="41" t="s">
        <v>284</v>
      </c>
      <c r="I616" s="41">
        <v>74</v>
      </c>
      <c r="J616" s="71">
        <v>930347.83</v>
      </c>
      <c r="K616" s="71">
        <v>930347.83</v>
      </c>
      <c r="L616" s="86">
        <v>44595</v>
      </c>
      <c r="M616" s="69" t="s">
        <v>149</v>
      </c>
    </row>
    <row r="617" spans="1:13" x14ac:dyDescent="0.25">
      <c r="A617" s="41">
        <v>2021</v>
      </c>
      <c r="B617" s="41" t="s">
        <v>1148</v>
      </c>
      <c r="C617" s="85" t="s">
        <v>262</v>
      </c>
      <c r="D617" s="43">
        <v>44291</v>
      </c>
      <c r="E617" s="43">
        <v>44543</v>
      </c>
      <c r="F617" s="41" t="s">
        <v>1474</v>
      </c>
      <c r="G617" s="77" t="s">
        <v>543</v>
      </c>
      <c r="H617" s="41" t="s">
        <v>285</v>
      </c>
      <c r="I617" s="41">
        <v>60</v>
      </c>
      <c r="J617" s="71">
        <v>652681.9</v>
      </c>
      <c r="K617" s="71">
        <v>652681.9</v>
      </c>
      <c r="L617" s="86">
        <v>44572</v>
      </c>
      <c r="M617" s="69" t="s">
        <v>149</v>
      </c>
    </row>
    <row r="618" spans="1:13" x14ac:dyDescent="0.25">
      <c r="A618" s="41">
        <v>2021</v>
      </c>
      <c r="B618" s="41" t="s">
        <v>1150</v>
      </c>
      <c r="C618" s="85" t="s">
        <v>262</v>
      </c>
      <c r="D618" s="43">
        <v>44446</v>
      </c>
      <c r="E618" s="43">
        <v>44537</v>
      </c>
      <c r="F618" s="41" t="s">
        <v>1474</v>
      </c>
      <c r="G618" s="77" t="s">
        <v>543</v>
      </c>
      <c r="H618" s="41" t="s">
        <v>284</v>
      </c>
      <c r="I618" s="41">
        <v>45</v>
      </c>
      <c r="J618" s="71">
        <v>1111363.06</v>
      </c>
      <c r="K618" s="71">
        <v>1111363.06</v>
      </c>
      <c r="L618" s="86">
        <v>44680</v>
      </c>
      <c r="M618" s="69" t="s">
        <v>149</v>
      </c>
    </row>
    <row r="619" spans="1:13" x14ac:dyDescent="0.25">
      <c r="A619" s="41">
        <v>2021</v>
      </c>
      <c r="B619" s="41" t="s">
        <v>1151</v>
      </c>
      <c r="C619" s="85" t="s">
        <v>262</v>
      </c>
      <c r="D619" s="43">
        <v>44451</v>
      </c>
      <c r="E619" s="43">
        <v>44547</v>
      </c>
      <c r="F619" s="41" t="s">
        <v>1474</v>
      </c>
      <c r="G619" s="77" t="s">
        <v>547</v>
      </c>
      <c r="H619" s="41" t="s">
        <v>284</v>
      </c>
      <c r="I619" s="41">
        <v>54</v>
      </c>
      <c r="J619" s="71">
        <v>95495.679999999993</v>
      </c>
      <c r="K619" s="71">
        <v>95495.679999999993</v>
      </c>
      <c r="L619" s="86">
        <v>44579</v>
      </c>
      <c r="M619" s="69" t="s">
        <v>149</v>
      </c>
    </row>
    <row r="620" spans="1:13" x14ac:dyDescent="0.25">
      <c r="A620" s="41">
        <v>2021</v>
      </c>
      <c r="B620" s="41" t="s">
        <v>1152</v>
      </c>
      <c r="C620" s="85" t="s">
        <v>262</v>
      </c>
      <c r="D620" s="43">
        <v>44437</v>
      </c>
      <c r="E620" s="43">
        <v>44550</v>
      </c>
      <c r="F620" s="41" t="s">
        <v>1474</v>
      </c>
      <c r="G620" s="77" t="s">
        <v>543</v>
      </c>
      <c r="H620" s="41" t="s">
        <v>285</v>
      </c>
      <c r="I620" s="41">
        <v>43</v>
      </c>
      <c r="J620" s="71">
        <v>365472.36</v>
      </c>
      <c r="K620" s="71">
        <v>365472.36</v>
      </c>
      <c r="L620" s="86">
        <v>44579</v>
      </c>
      <c r="M620" s="69" t="s">
        <v>149</v>
      </c>
    </row>
    <row r="621" spans="1:13" x14ac:dyDescent="0.25">
      <c r="A621" s="41">
        <v>2021</v>
      </c>
      <c r="B621" s="41" t="s">
        <v>1153</v>
      </c>
      <c r="C621" s="85" t="s">
        <v>262</v>
      </c>
      <c r="D621" s="43">
        <v>44496</v>
      </c>
      <c r="E621" s="43">
        <v>44551</v>
      </c>
      <c r="F621" s="41" t="s">
        <v>1474</v>
      </c>
      <c r="G621" s="77" t="s">
        <v>543</v>
      </c>
      <c r="H621" s="41" t="s">
        <v>284</v>
      </c>
      <c r="I621" s="41">
        <v>59</v>
      </c>
      <c r="J621" s="71">
        <v>799857.28</v>
      </c>
      <c r="K621" s="71">
        <v>799857.28</v>
      </c>
      <c r="L621" s="86">
        <v>44579</v>
      </c>
      <c r="M621" s="69" t="s">
        <v>149</v>
      </c>
    </row>
    <row r="622" spans="1:13" x14ac:dyDescent="0.25">
      <c r="A622" s="41">
        <v>2021</v>
      </c>
      <c r="B622" s="41" t="s">
        <v>1154</v>
      </c>
      <c r="C622" s="85" t="s">
        <v>262</v>
      </c>
      <c r="D622" s="43">
        <v>44515</v>
      </c>
      <c r="E622" s="43">
        <v>44547</v>
      </c>
      <c r="F622" s="41" t="s">
        <v>1474</v>
      </c>
      <c r="G622" s="77" t="s">
        <v>543</v>
      </c>
      <c r="H622" s="41" t="s">
        <v>284</v>
      </c>
      <c r="I622" s="41">
        <v>53</v>
      </c>
      <c r="J622" s="71">
        <v>430190.51</v>
      </c>
      <c r="K622" s="71">
        <v>430190.51</v>
      </c>
      <c r="L622" s="86">
        <v>44592</v>
      </c>
      <c r="M622" s="69" t="s">
        <v>149</v>
      </c>
    </row>
    <row r="623" spans="1:13" x14ac:dyDescent="0.25">
      <c r="A623" s="41">
        <v>2021</v>
      </c>
      <c r="B623" s="41" t="s">
        <v>1156</v>
      </c>
      <c r="C623" s="85" t="s">
        <v>262</v>
      </c>
      <c r="D623" s="43">
        <v>44268</v>
      </c>
      <c r="E623" s="43">
        <v>44561</v>
      </c>
      <c r="F623" s="41" t="s">
        <v>1474</v>
      </c>
      <c r="G623" s="77" t="s">
        <v>543</v>
      </c>
      <c r="H623" s="41" t="s">
        <v>285</v>
      </c>
      <c r="I623" s="41">
        <v>63</v>
      </c>
      <c r="J623" s="71">
        <v>312912.89</v>
      </c>
      <c r="K623" s="71">
        <v>312912.89</v>
      </c>
      <c r="L623" s="86">
        <v>44592</v>
      </c>
      <c r="M623" s="69" t="s">
        <v>149</v>
      </c>
    </row>
    <row r="624" spans="1:13" x14ac:dyDescent="0.25">
      <c r="A624" s="41">
        <v>2021</v>
      </c>
      <c r="B624" s="41" t="s">
        <v>1157</v>
      </c>
      <c r="C624" s="85" t="s">
        <v>262</v>
      </c>
      <c r="D624" s="43">
        <v>44347</v>
      </c>
      <c r="E624" s="43">
        <v>44561</v>
      </c>
      <c r="F624" s="41" t="s">
        <v>1474</v>
      </c>
      <c r="G624" s="77" t="s">
        <v>538</v>
      </c>
      <c r="H624" s="41" t="s">
        <v>285</v>
      </c>
      <c r="I624" s="41">
        <v>46</v>
      </c>
      <c r="J624" s="71">
        <v>360621.78</v>
      </c>
      <c r="K624" s="71">
        <v>360621.78</v>
      </c>
      <c r="L624" s="86">
        <v>44592</v>
      </c>
      <c r="M624" s="69" t="s">
        <v>149</v>
      </c>
    </row>
    <row r="625" spans="1:13" x14ac:dyDescent="0.25">
      <c r="A625" s="41">
        <v>2021</v>
      </c>
      <c r="B625" s="41" t="s">
        <v>1158</v>
      </c>
      <c r="C625" s="85" t="s">
        <v>262</v>
      </c>
      <c r="D625" s="43">
        <v>44543</v>
      </c>
      <c r="E625" s="43">
        <v>44568</v>
      </c>
      <c r="F625" s="41" t="s">
        <v>1474</v>
      </c>
      <c r="G625" s="77" t="s">
        <v>543</v>
      </c>
      <c r="H625" s="41" t="s">
        <v>284</v>
      </c>
      <c r="I625" s="41">
        <v>62</v>
      </c>
      <c r="J625" s="71">
        <v>207803.12</v>
      </c>
      <c r="K625" s="71">
        <v>207803.12</v>
      </c>
      <c r="L625" s="86">
        <v>44592</v>
      </c>
      <c r="M625" s="69" t="s">
        <v>149</v>
      </c>
    </row>
    <row r="626" spans="1:13" x14ac:dyDescent="0.25">
      <c r="A626" s="41">
        <v>2021</v>
      </c>
      <c r="B626" s="41" t="s">
        <v>1159</v>
      </c>
      <c r="C626" s="85" t="s">
        <v>262</v>
      </c>
      <c r="D626" s="43">
        <v>44453</v>
      </c>
      <c r="E626" s="43">
        <v>44557</v>
      </c>
      <c r="F626" s="41" t="s">
        <v>1474</v>
      </c>
      <c r="G626" s="77" t="s">
        <v>536</v>
      </c>
      <c r="H626" s="41" t="s">
        <v>284</v>
      </c>
      <c r="I626" s="41">
        <v>68</v>
      </c>
      <c r="J626" s="71">
        <v>543905.30000000005</v>
      </c>
      <c r="K626" s="71">
        <v>543905.30000000005</v>
      </c>
      <c r="L626" s="86">
        <v>44592</v>
      </c>
      <c r="M626" s="69" t="s">
        <v>149</v>
      </c>
    </row>
    <row r="627" spans="1:13" x14ac:dyDescent="0.25">
      <c r="A627" s="41">
        <v>2021</v>
      </c>
      <c r="B627" s="41" t="s">
        <v>1160</v>
      </c>
      <c r="C627" s="85" t="s">
        <v>262</v>
      </c>
      <c r="D627" s="43">
        <v>44540</v>
      </c>
      <c r="E627" s="43">
        <v>44573</v>
      </c>
      <c r="F627" s="41" t="s">
        <v>1474</v>
      </c>
      <c r="G627" s="77" t="s">
        <v>536</v>
      </c>
      <c r="H627" s="41" t="s">
        <v>284</v>
      </c>
      <c r="I627" s="41">
        <v>64</v>
      </c>
      <c r="J627" s="71">
        <v>114247.76</v>
      </c>
      <c r="K627" s="71">
        <v>114247.76</v>
      </c>
      <c r="L627" s="86">
        <v>44592</v>
      </c>
      <c r="M627" s="69" t="s">
        <v>149</v>
      </c>
    </row>
    <row r="628" spans="1:13" x14ac:dyDescent="0.25">
      <c r="A628" s="41">
        <v>2021</v>
      </c>
      <c r="B628" s="41" t="s">
        <v>1161</v>
      </c>
      <c r="C628" s="85" t="s">
        <v>262</v>
      </c>
      <c r="D628" s="43">
        <v>44551</v>
      </c>
      <c r="E628" s="43">
        <v>44568</v>
      </c>
      <c r="F628" s="41" t="s">
        <v>1474</v>
      </c>
      <c r="G628" s="77" t="s">
        <v>537</v>
      </c>
      <c r="H628" s="41" t="s">
        <v>285</v>
      </c>
      <c r="I628" s="41">
        <v>55</v>
      </c>
      <c r="J628" s="71">
        <v>771154.93</v>
      </c>
      <c r="K628" s="71">
        <v>771154.93</v>
      </c>
      <c r="L628" s="86">
        <v>44615</v>
      </c>
      <c r="M628" s="69" t="s">
        <v>149</v>
      </c>
    </row>
    <row r="629" spans="1:13" x14ac:dyDescent="0.25">
      <c r="A629" s="41">
        <v>2021</v>
      </c>
      <c r="B629" s="41" t="s">
        <v>1162</v>
      </c>
      <c r="C629" s="85" t="s">
        <v>262</v>
      </c>
      <c r="D629" s="43">
        <v>44542</v>
      </c>
      <c r="E629" s="43">
        <v>44582</v>
      </c>
      <c r="F629" s="41" t="s">
        <v>1474</v>
      </c>
      <c r="G629" s="77" t="s">
        <v>537</v>
      </c>
      <c r="H629" s="41" t="s">
        <v>284</v>
      </c>
      <c r="I629" s="41">
        <v>66</v>
      </c>
      <c r="J629" s="71">
        <v>349437.82</v>
      </c>
      <c r="K629" s="71">
        <v>349437.82</v>
      </c>
      <c r="L629" s="86">
        <v>44615</v>
      </c>
      <c r="M629" s="69" t="s">
        <v>149</v>
      </c>
    </row>
    <row r="630" spans="1:13" x14ac:dyDescent="0.25">
      <c r="A630" s="41">
        <v>2021</v>
      </c>
      <c r="B630" s="41" t="s">
        <v>1163</v>
      </c>
      <c r="C630" s="85" t="s">
        <v>262</v>
      </c>
      <c r="D630" s="43">
        <v>44543</v>
      </c>
      <c r="E630" s="43">
        <v>44600</v>
      </c>
      <c r="F630" s="41" t="s">
        <v>1474</v>
      </c>
      <c r="G630" s="77" t="s">
        <v>541</v>
      </c>
      <c r="H630" s="41" t="s">
        <v>284</v>
      </c>
      <c r="I630" s="41">
        <v>54</v>
      </c>
      <c r="J630" s="71">
        <v>140950.09</v>
      </c>
      <c r="K630" s="71">
        <v>140950.09</v>
      </c>
      <c r="L630" s="86">
        <v>44630</v>
      </c>
      <c r="M630" s="69" t="s">
        <v>149</v>
      </c>
    </row>
    <row r="631" spans="1:13" x14ac:dyDescent="0.25">
      <c r="A631" s="41">
        <v>2021</v>
      </c>
      <c r="B631" s="41" t="s">
        <v>1164</v>
      </c>
      <c r="C631" s="85" t="s">
        <v>262</v>
      </c>
      <c r="D631" s="43">
        <v>44504</v>
      </c>
      <c r="E631" s="43">
        <v>44601</v>
      </c>
      <c r="F631" s="41" t="s">
        <v>1474</v>
      </c>
      <c r="G631" s="77" t="s">
        <v>537</v>
      </c>
      <c r="H631" s="41" t="s">
        <v>285</v>
      </c>
      <c r="I631" s="41">
        <v>67</v>
      </c>
      <c r="J631" s="71">
        <v>249339.71</v>
      </c>
      <c r="K631" s="71">
        <v>249339.71</v>
      </c>
      <c r="L631" s="86">
        <v>44630</v>
      </c>
      <c r="M631" s="69" t="s">
        <v>149</v>
      </c>
    </row>
    <row r="632" spans="1:13" x14ac:dyDescent="0.25">
      <c r="A632" s="41">
        <v>2021</v>
      </c>
      <c r="B632" s="41" t="s">
        <v>1165</v>
      </c>
      <c r="C632" s="85" t="s">
        <v>262</v>
      </c>
      <c r="D632" s="43">
        <v>44456</v>
      </c>
      <c r="E632" s="43">
        <v>44602</v>
      </c>
      <c r="F632" s="41" t="s">
        <v>1474</v>
      </c>
      <c r="G632" s="77" t="s">
        <v>543</v>
      </c>
      <c r="H632" s="41" t="s">
        <v>284</v>
      </c>
      <c r="I632" s="41">
        <v>50</v>
      </c>
      <c r="J632" s="71">
        <v>207185.07</v>
      </c>
      <c r="K632" s="71">
        <v>207185.07</v>
      </c>
      <c r="L632" s="86">
        <v>44630</v>
      </c>
      <c r="M632" s="69" t="s">
        <v>149</v>
      </c>
    </row>
    <row r="633" spans="1:13" x14ac:dyDescent="0.25">
      <c r="A633" s="41">
        <v>2021</v>
      </c>
      <c r="B633" s="41" t="s">
        <v>1166</v>
      </c>
      <c r="C633" s="85" t="s">
        <v>262</v>
      </c>
      <c r="D633" s="43">
        <v>44543</v>
      </c>
      <c r="E633" s="43">
        <v>44602</v>
      </c>
      <c r="F633" s="41" t="s">
        <v>1474</v>
      </c>
      <c r="G633" s="77" t="s">
        <v>533</v>
      </c>
      <c r="H633" s="41" t="s">
        <v>284</v>
      </c>
      <c r="I633" s="41">
        <v>65</v>
      </c>
      <c r="J633" s="71">
        <v>540740.26</v>
      </c>
      <c r="K633" s="71">
        <v>540740.26</v>
      </c>
      <c r="L633" s="86">
        <v>44630</v>
      </c>
      <c r="M633" s="69" t="s">
        <v>149</v>
      </c>
    </row>
    <row r="634" spans="1:13" x14ac:dyDescent="0.25">
      <c r="A634" s="41">
        <v>2021</v>
      </c>
      <c r="B634" s="41" t="s">
        <v>1167</v>
      </c>
      <c r="C634" s="85" t="s">
        <v>262</v>
      </c>
      <c r="D634" s="43">
        <v>44372</v>
      </c>
      <c r="E634" s="43">
        <v>44603</v>
      </c>
      <c r="F634" s="41" t="s">
        <v>1474</v>
      </c>
      <c r="G634" s="77" t="s">
        <v>538</v>
      </c>
      <c r="H634" s="41" t="s">
        <v>285</v>
      </c>
      <c r="I634" s="41">
        <v>62</v>
      </c>
      <c r="J634" s="71">
        <v>388204.45</v>
      </c>
      <c r="K634" s="71">
        <v>388204.45</v>
      </c>
      <c r="L634" s="86">
        <v>44630</v>
      </c>
      <c r="M634" s="69" t="s">
        <v>149</v>
      </c>
    </row>
    <row r="635" spans="1:13" x14ac:dyDescent="0.25">
      <c r="A635" s="41">
        <v>2021</v>
      </c>
      <c r="B635" s="41" t="s">
        <v>1171</v>
      </c>
      <c r="C635" s="85" t="s">
        <v>262</v>
      </c>
      <c r="D635" s="43">
        <v>44471</v>
      </c>
      <c r="E635" s="43">
        <v>44603</v>
      </c>
      <c r="F635" s="41" t="s">
        <v>1474</v>
      </c>
      <c r="G635" s="77" t="s">
        <v>1514</v>
      </c>
      <c r="H635" s="41" t="s">
        <v>284</v>
      </c>
      <c r="I635" s="41">
        <v>41</v>
      </c>
      <c r="J635" s="71">
        <v>497591.48</v>
      </c>
      <c r="K635" s="71">
        <v>497591.48</v>
      </c>
      <c r="L635" s="86">
        <v>44797</v>
      </c>
      <c r="M635" s="69" t="s">
        <v>149</v>
      </c>
    </row>
    <row r="636" spans="1:13" x14ac:dyDescent="0.25">
      <c r="A636" s="41">
        <v>2021</v>
      </c>
      <c r="B636" s="41" t="s">
        <v>1172</v>
      </c>
      <c r="C636" s="85" t="s">
        <v>262</v>
      </c>
      <c r="D636" s="43">
        <v>44201</v>
      </c>
      <c r="E636" s="43">
        <v>44613</v>
      </c>
      <c r="F636" s="41" t="s">
        <v>1474</v>
      </c>
      <c r="G636" s="77" t="s">
        <v>540</v>
      </c>
      <c r="H636" s="41" t="s">
        <v>284</v>
      </c>
      <c r="I636" s="41">
        <v>65</v>
      </c>
      <c r="J636" s="71">
        <v>440555.64</v>
      </c>
      <c r="K636" s="71">
        <v>440555.64</v>
      </c>
      <c r="L636" s="86">
        <v>44638</v>
      </c>
      <c r="M636" s="69" t="s">
        <v>149</v>
      </c>
    </row>
    <row r="637" spans="1:13" x14ac:dyDescent="0.25">
      <c r="A637" s="41">
        <v>2021</v>
      </c>
      <c r="B637" s="41" t="s">
        <v>1173</v>
      </c>
      <c r="C637" s="85" t="s">
        <v>262</v>
      </c>
      <c r="D637" s="43">
        <v>44398</v>
      </c>
      <c r="E637" s="43">
        <v>44613</v>
      </c>
      <c r="F637" s="41" t="s">
        <v>1474</v>
      </c>
      <c r="G637" s="77" t="s">
        <v>537</v>
      </c>
      <c r="H637" s="41" t="s">
        <v>284</v>
      </c>
      <c r="I637" s="41">
        <v>64</v>
      </c>
      <c r="J637" s="71">
        <v>874853.27</v>
      </c>
      <c r="K637" s="71">
        <v>874853.27</v>
      </c>
      <c r="L637" s="86">
        <v>44638</v>
      </c>
      <c r="M637" s="69" t="s">
        <v>149</v>
      </c>
    </row>
    <row r="638" spans="1:13" x14ac:dyDescent="0.25">
      <c r="A638" s="41">
        <v>2021</v>
      </c>
      <c r="B638" s="41" t="s">
        <v>1174</v>
      </c>
      <c r="C638" s="85" t="s">
        <v>262</v>
      </c>
      <c r="D638" s="43">
        <v>44527</v>
      </c>
      <c r="E638" s="43">
        <v>44613</v>
      </c>
      <c r="F638" s="41" t="s">
        <v>1474</v>
      </c>
      <c r="G638" s="77" t="s">
        <v>537</v>
      </c>
      <c r="H638" s="41" t="s">
        <v>284</v>
      </c>
      <c r="I638" s="41">
        <v>56</v>
      </c>
      <c r="J638" s="71">
        <v>527066.91</v>
      </c>
      <c r="K638" s="71">
        <v>527066.91</v>
      </c>
      <c r="L638" s="86">
        <v>44638</v>
      </c>
      <c r="M638" s="69" t="s">
        <v>149</v>
      </c>
    </row>
    <row r="639" spans="1:13" x14ac:dyDescent="0.25">
      <c r="A639" s="41">
        <v>2021</v>
      </c>
      <c r="B639" s="41" t="s">
        <v>1175</v>
      </c>
      <c r="C639" s="85" t="s">
        <v>262</v>
      </c>
      <c r="D639" s="43">
        <v>44533</v>
      </c>
      <c r="E639" s="43">
        <v>44613</v>
      </c>
      <c r="F639" s="41" t="s">
        <v>1474</v>
      </c>
      <c r="G639" s="77" t="s">
        <v>533</v>
      </c>
      <c r="H639" s="41" t="s">
        <v>285</v>
      </c>
      <c r="I639" s="41">
        <v>63</v>
      </c>
      <c r="J639" s="71">
        <v>78492.83</v>
      </c>
      <c r="K639" s="71">
        <v>78492.83</v>
      </c>
      <c r="L639" s="86">
        <v>44638</v>
      </c>
      <c r="M639" s="69" t="s">
        <v>149</v>
      </c>
    </row>
    <row r="640" spans="1:13" x14ac:dyDescent="0.25">
      <c r="A640" s="41">
        <v>2021</v>
      </c>
      <c r="B640" s="41" t="s">
        <v>1176</v>
      </c>
      <c r="C640" s="85" t="s">
        <v>262</v>
      </c>
      <c r="D640" s="43">
        <v>44553</v>
      </c>
      <c r="E640" s="43">
        <v>44617</v>
      </c>
      <c r="F640" s="41" t="s">
        <v>1474</v>
      </c>
      <c r="G640" s="77" t="s">
        <v>533</v>
      </c>
      <c r="H640" s="41" t="s">
        <v>285</v>
      </c>
      <c r="I640" s="41">
        <v>47</v>
      </c>
      <c r="J640" s="71">
        <v>525676.26</v>
      </c>
      <c r="K640" s="71">
        <v>525676.26</v>
      </c>
      <c r="L640" s="86">
        <v>44638</v>
      </c>
      <c r="M640" s="69" t="s">
        <v>149</v>
      </c>
    </row>
    <row r="641" spans="1:13" x14ac:dyDescent="0.25">
      <c r="A641" s="41">
        <v>2021</v>
      </c>
      <c r="B641" s="41" t="s">
        <v>1177</v>
      </c>
      <c r="C641" s="85" t="s">
        <v>262</v>
      </c>
      <c r="D641" s="43">
        <v>44371</v>
      </c>
      <c r="E641" s="43">
        <v>44603</v>
      </c>
      <c r="F641" s="41" t="s">
        <v>1474</v>
      </c>
      <c r="G641" s="77" t="s">
        <v>537</v>
      </c>
      <c r="H641" s="41" t="s">
        <v>284</v>
      </c>
      <c r="I641" s="41">
        <v>54</v>
      </c>
      <c r="J641" s="71">
        <v>161553.12</v>
      </c>
      <c r="K641" s="71">
        <v>161553.12</v>
      </c>
      <c r="L641" s="86">
        <v>44638</v>
      </c>
      <c r="M641" s="69" t="s">
        <v>149</v>
      </c>
    </row>
    <row r="642" spans="1:13" x14ac:dyDescent="0.25">
      <c r="A642" s="41">
        <v>2021</v>
      </c>
      <c r="B642" s="41" t="s">
        <v>1178</v>
      </c>
      <c r="C642" s="85" t="s">
        <v>262</v>
      </c>
      <c r="D642" s="43">
        <v>44251</v>
      </c>
      <c r="E642" s="43">
        <v>44614</v>
      </c>
      <c r="F642" s="41" t="s">
        <v>1474</v>
      </c>
      <c r="G642" s="77" t="s">
        <v>543</v>
      </c>
      <c r="H642" s="41" t="s">
        <v>284</v>
      </c>
      <c r="I642" s="41">
        <v>68</v>
      </c>
      <c r="J642" s="71">
        <v>735900.42</v>
      </c>
      <c r="K642" s="71">
        <v>735900.42</v>
      </c>
      <c r="L642" s="86">
        <v>44638</v>
      </c>
      <c r="M642" s="69" t="s">
        <v>149</v>
      </c>
    </row>
    <row r="643" spans="1:13" x14ac:dyDescent="0.25">
      <c r="A643" s="41">
        <v>2021</v>
      </c>
      <c r="B643" s="41" t="s">
        <v>1179</v>
      </c>
      <c r="C643" s="85" t="s">
        <v>262</v>
      </c>
      <c r="D643" s="43">
        <v>44481</v>
      </c>
      <c r="E643" s="43">
        <v>44610</v>
      </c>
      <c r="F643" s="41" t="s">
        <v>1474</v>
      </c>
      <c r="G643" s="77" t="s">
        <v>1636</v>
      </c>
      <c r="H643" s="41" t="s">
        <v>285</v>
      </c>
      <c r="I643" s="41">
        <v>64</v>
      </c>
      <c r="J643" s="71">
        <v>23416.76</v>
      </c>
      <c r="K643" s="71">
        <v>23416.76</v>
      </c>
      <c r="L643" s="86">
        <v>45042</v>
      </c>
      <c r="M643" s="69" t="s">
        <v>149</v>
      </c>
    </row>
    <row r="644" spans="1:13" x14ac:dyDescent="0.25">
      <c r="A644" s="41">
        <v>2021</v>
      </c>
      <c r="B644" s="41" t="s">
        <v>1181</v>
      </c>
      <c r="C644" s="85" t="s">
        <v>262</v>
      </c>
      <c r="D644" s="43">
        <v>44219</v>
      </c>
      <c r="E644" s="43">
        <v>44635</v>
      </c>
      <c r="F644" s="41" t="s">
        <v>1474</v>
      </c>
      <c r="G644" s="77" t="s">
        <v>543</v>
      </c>
      <c r="H644" s="41" t="s">
        <v>285</v>
      </c>
      <c r="I644" s="41">
        <v>59</v>
      </c>
      <c r="J644" s="71">
        <v>365255.22</v>
      </c>
      <c r="K644" s="71">
        <v>365255.22</v>
      </c>
      <c r="L644" s="86">
        <v>44642</v>
      </c>
      <c r="M644" s="69" t="s">
        <v>149</v>
      </c>
    </row>
    <row r="645" spans="1:13" x14ac:dyDescent="0.25">
      <c r="A645" s="41">
        <v>2021</v>
      </c>
      <c r="B645" s="41" t="s">
        <v>1182</v>
      </c>
      <c r="C645" s="85" t="s">
        <v>262</v>
      </c>
      <c r="D645" s="43">
        <v>44512</v>
      </c>
      <c r="E645" s="43">
        <v>44614</v>
      </c>
      <c r="F645" s="41" t="s">
        <v>1474</v>
      </c>
      <c r="G645" s="77" t="s">
        <v>533</v>
      </c>
      <c r="H645" s="41" t="s">
        <v>285</v>
      </c>
      <c r="I645" s="41">
        <v>60</v>
      </c>
      <c r="J645" s="71">
        <v>350242.88</v>
      </c>
      <c r="K645" s="71">
        <v>350242.88</v>
      </c>
      <c r="L645" s="86">
        <v>44672</v>
      </c>
      <c r="M645" s="69" t="s">
        <v>149</v>
      </c>
    </row>
    <row r="646" spans="1:13" x14ac:dyDescent="0.25">
      <c r="A646" s="41">
        <v>2021</v>
      </c>
      <c r="B646" s="41" t="s">
        <v>1183</v>
      </c>
      <c r="C646" s="85" t="s">
        <v>262</v>
      </c>
      <c r="D646" s="43">
        <v>44546</v>
      </c>
      <c r="E646" s="43">
        <v>44607</v>
      </c>
      <c r="F646" s="41" t="s">
        <v>1475</v>
      </c>
      <c r="G646" s="77" t="s">
        <v>151</v>
      </c>
      <c r="H646" s="41" t="s">
        <v>285</v>
      </c>
      <c r="I646" s="41">
        <v>59</v>
      </c>
      <c r="J646" s="71">
        <v>120255.27</v>
      </c>
      <c r="K646" s="71">
        <v>0</v>
      </c>
      <c r="L646" s="86">
        <v>0</v>
      </c>
      <c r="M646" s="69" t="s">
        <v>153</v>
      </c>
    </row>
    <row r="647" spans="1:13" x14ac:dyDescent="0.25">
      <c r="A647" s="41">
        <v>2021</v>
      </c>
      <c r="B647" s="41" t="s">
        <v>1184</v>
      </c>
      <c r="C647" s="85" t="s">
        <v>262</v>
      </c>
      <c r="D647" s="43">
        <v>44556</v>
      </c>
      <c r="E647" s="43">
        <v>44637</v>
      </c>
      <c r="F647" s="41" t="s">
        <v>1474</v>
      </c>
      <c r="G647" s="77" t="s">
        <v>541</v>
      </c>
      <c r="H647" s="41" t="s">
        <v>284</v>
      </c>
      <c r="I647" s="41">
        <v>56</v>
      </c>
      <c r="J647" s="71">
        <v>307864.34999999998</v>
      </c>
      <c r="K647" s="71">
        <v>307864.34999999998</v>
      </c>
      <c r="L647" s="86">
        <v>44672</v>
      </c>
      <c r="M647" s="69" t="s">
        <v>149</v>
      </c>
    </row>
    <row r="648" spans="1:13" x14ac:dyDescent="0.25">
      <c r="A648" s="41">
        <v>2021</v>
      </c>
      <c r="B648" s="41" t="s">
        <v>1185</v>
      </c>
      <c r="C648" s="85" t="s">
        <v>262</v>
      </c>
      <c r="D648" s="43">
        <v>44500</v>
      </c>
      <c r="E648" s="43">
        <v>44645</v>
      </c>
      <c r="F648" s="41" t="s">
        <v>1474</v>
      </c>
      <c r="G648" s="77" t="s">
        <v>542</v>
      </c>
      <c r="H648" s="41" t="s">
        <v>284</v>
      </c>
      <c r="I648" s="41">
        <v>65</v>
      </c>
      <c r="J648" s="71">
        <v>105576.04</v>
      </c>
      <c r="K648" s="71">
        <v>105576.04</v>
      </c>
      <c r="L648" s="86">
        <v>44672</v>
      </c>
      <c r="M648" s="69" t="s">
        <v>149</v>
      </c>
    </row>
    <row r="649" spans="1:13" x14ac:dyDescent="0.25">
      <c r="A649" s="41">
        <v>2021</v>
      </c>
      <c r="B649" s="41" t="s">
        <v>1186</v>
      </c>
      <c r="C649" s="85" t="s">
        <v>262</v>
      </c>
      <c r="D649" s="43">
        <v>44520</v>
      </c>
      <c r="E649" s="43">
        <v>44645</v>
      </c>
      <c r="F649" s="41" t="s">
        <v>1474</v>
      </c>
      <c r="G649" s="77" t="s">
        <v>537</v>
      </c>
      <c r="H649" s="41" t="s">
        <v>284</v>
      </c>
      <c r="I649" s="41">
        <v>72</v>
      </c>
      <c r="J649" s="71">
        <v>402241.67</v>
      </c>
      <c r="K649" s="71">
        <v>402241.67</v>
      </c>
      <c r="L649" s="86">
        <v>44672</v>
      </c>
      <c r="M649" s="69" t="s">
        <v>149</v>
      </c>
    </row>
    <row r="650" spans="1:13" x14ac:dyDescent="0.25">
      <c r="A650" s="41">
        <v>2021</v>
      </c>
      <c r="B650" s="41" t="s">
        <v>1187</v>
      </c>
      <c r="C650" s="85" t="s">
        <v>262</v>
      </c>
      <c r="D650" s="43">
        <v>44456</v>
      </c>
      <c r="E650" s="43">
        <v>44648</v>
      </c>
      <c r="F650" s="41" t="s">
        <v>1474</v>
      </c>
      <c r="G650" s="77" t="s">
        <v>534</v>
      </c>
      <c r="H650" s="41" t="s">
        <v>284</v>
      </c>
      <c r="I650" s="41">
        <v>56</v>
      </c>
      <c r="J650" s="71">
        <v>426480.7</v>
      </c>
      <c r="K650" s="71">
        <v>426480.7</v>
      </c>
      <c r="L650" s="86">
        <v>44672</v>
      </c>
      <c r="M650" s="69" t="s">
        <v>149</v>
      </c>
    </row>
    <row r="651" spans="1:13" x14ac:dyDescent="0.25">
      <c r="A651" s="41">
        <v>2021</v>
      </c>
      <c r="B651" s="41" t="s">
        <v>1188</v>
      </c>
      <c r="C651" s="85" t="s">
        <v>262</v>
      </c>
      <c r="D651" s="43">
        <v>44529</v>
      </c>
      <c r="E651" s="43">
        <v>44652</v>
      </c>
      <c r="F651" s="41" t="s">
        <v>1474</v>
      </c>
      <c r="G651" s="77" t="s">
        <v>537</v>
      </c>
      <c r="H651" s="44" t="s">
        <v>285</v>
      </c>
      <c r="I651" s="41">
        <v>56</v>
      </c>
      <c r="J651" s="71">
        <v>286537.55</v>
      </c>
      <c r="K651" s="71">
        <v>286537.55</v>
      </c>
      <c r="L651" s="86">
        <v>44677</v>
      </c>
      <c r="M651" s="69" t="s">
        <v>149</v>
      </c>
    </row>
    <row r="652" spans="1:13" x14ac:dyDescent="0.25">
      <c r="A652" s="41">
        <v>2021</v>
      </c>
      <c r="B652" s="41" t="s">
        <v>1192</v>
      </c>
      <c r="C652" s="85" t="s">
        <v>262</v>
      </c>
      <c r="D652" s="43">
        <v>44540</v>
      </c>
      <c r="E652" s="43">
        <v>44659</v>
      </c>
      <c r="F652" s="41" t="s">
        <v>1474</v>
      </c>
      <c r="G652" s="77" t="s">
        <v>537</v>
      </c>
      <c r="H652" s="44" t="s">
        <v>284</v>
      </c>
      <c r="I652" s="41">
        <v>72</v>
      </c>
      <c r="J652" s="71">
        <v>269193.31</v>
      </c>
      <c r="K652" s="71">
        <v>269193.31</v>
      </c>
      <c r="L652" s="86">
        <v>44722</v>
      </c>
      <c r="M652" s="69" t="s">
        <v>149</v>
      </c>
    </row>
    <row r="653" spans="1:13" x14ac:dyDescent="0.25">
      <c r="A653" s="41">
        <v>2021</v>
      </c>
      <c r="B653" s="41" t="s">
        <v>1193</v>
      </c>
      <c r="C653" s="85" t="s">
        <v>262</v>
      </c>
      <c r="D653" s="43">
        <v>44208</v>
      </c>
      <c r="E653" s="43">
        <v>44676</v>
      </c>
      <c r="F653" s="41" t="s">
        <v>1474</v>
      </c>
      <c r="G653" s="77" t="s">
        <v>537</v>
      </c>
      <c r="H653" s="44" t="s">
        <v>284</v>
      </c>
      <c r="I653" s="41">
        <v>68</v>
      </c>
      <c r="J653" s="71">
        <v>361442.47</v>
      </c>
      <c r="K653" s="71">
        <v>361442.47</v>
      </c>
      <c r="L653" s="86">
        <v>44704</v>
      </c>
      <c r="M653" s="69" t="s">
        <v>149</v>
      </c>
    </row>
    <row r="654" spans="1:13" x14ac:dyDescent="0.25">
      <c r="A654" s="41">
        <v>2021</v>
      </c>
      <c r="B654" s="41" t="s">
        <v>1195</v>
      </c>
      <c r="C654" s="85" t="s">
        <v>262</v>
      </c>
      <c r="D654" s="43">
        <v>44422</v>
      </c>
      <c r="E654" s="43">
        <v>0</v>
      </c>
      <c r="F654" s="41" t="s">
        <v>1474</v>
      </c>
      <c r="G654" s="77" t="s">
        <v>550</v>
      </c>
      <c r="H654" s="44" t="s">
        <v>285</v>
      </c>
      <c r="I654" s="41">
        <v>66</v>
      </c>
      <c r="J654" s="71">
        <v>698248.39</v>
      </c>
      <c r="K654" s="71">
        <v>698248.39</v>
      </c>
      <c r="L654" s="86">
        <v>44749</v>
      </c>
      <c r="M654" s="69" t="s">
        <v>149</v>
      </c>
    </row>
    <row r="655" spans="1:13" x14ac:dyDescent="0.25">
      <c r="A655" s="41">
        <v>2021</v>
      </c>
      <c r="B655" s="41" t="s">
        <v>1196</v>
      </c>
      <c r="C655" s="85" t="s">
        <v>262</v>
      </c>
      <c r="D655" s="43">
        <v>44479</v>
      </c>
      <c r="E655" s="43">
        <v>44727</v>
      </c>
      <c r="F655" s="41" t="s">
        <v>1474</v>
      </c>
      <c r="G655" s="77" t="s">
        <v>538</v>
      </c>
      <c r="H655" s="44" t="s">
        <v>285</v>
      </c>
      <c r="I655" s="41">
        <v>37</v>
      </c>
      <c r="J655" s="71">
        <v>453766.92</v>
      </c>
      <c r="K655" s="71">
        <v>223557.69</v>
      </c>
      <c r="L655" s="86">
        <v>44389</v>
      </c>
      <c r="M655" s="69" t="s">
        <v>150</v>
      </c>
    </row>
    <row r="656" spans="1:13" x14ac:dyDescent="0.25">
      <c r="A656" s="41">
        <v>2021</v>
      </c>
      <c r="B656" s="41" t="s">
        <v>1196</v>
      </c>
      <c r="C656" s="85" t="s">
        <v>262</v>
      </c>
      <c r="D656" s="43">
        <v>44479</v>
      </c>
      <c r="E656" s="43">
        <v>44727</v>
      </c>
      <c r="F656" s="41" t="s">
        <v>1474</v>
      </c>
      <c r="G656" s="77" t="s">
        <v>538</v>
      </c>
      <c r="H656" s="44" t="s">
        <v>285</v>
      </c>
      <c r="I656" s="41">
        <v>37</v>
      </c>
      <c r="J656" s="71">
        <v>0</v>
      </c>
      <c r="K656" s="71">
        <v>230209.23</v>
      </c>
      <c r="L656" s="86">
        <v>44789</v>
      </c>
      <c r="M656" s="69" t="s">
        <v>150</v>
      </c>
    </row>
    <row r="657" spans="1:13" x14ac:dyDescent="0.25">
      <c r="A657" s="41">
        <v>2021</v>
      </c>
      <c r="B657" s="41" t="s">
        <v>1198</v>
      </c>
      <c r="C657" s="85" t="s">
        <v>262</v>
      </c>
      <c r="D657" s="43">
        <v>44531</v>
      </c>
      <c r="E657" s="43">
        <v>44764</v>
      </c>
      <c r="F657" s="41" t="s">
        <v>1474</v>
      </c>
      <c r="G657" s="77" t="s">
        <v>533</v>
      </c>
      <c r="H657" s="44" t="s">
        <v>285</v>
      </c>
      <c r="I657" s="41">
        <v>56</v>
      </c>
      <c r="J657" s="71">
        <v>71198.59</v>
      </c>
      <c r="K657" s="71">
        <v>71198.59</v>
      </c>
      <c r="L657" s="86">
        <v>44833</v>
      </c>
      <c r="M657" s="69" t="s">
        <v>149</v>
      </c>
    </row>
    <row r="658" spans="1:13" x14ac:dyDescent="0.25">
      <c r="A658" s="41">
        <v>2021</v>
      </c>
      <c r="B658" s="41" t="s">
        <v>1199</v>
      </c>
      <c r="C658" s="85" t="s">
        <v>262</v>
      </c>
      <c r="D658" s="43">
        <v>44443</v>
      </c>
      <c r="E658" s="43">
        <v>44771</v>
      </c>
      <c r="F658" s="41" t="s">
        <v>1474</v>
      </c>
      <c r="G658" s="77" t="s">
        <v>541</v>
      </c>
      <c r="H658" s="44" t="s">
        <v>285</v>
      </c>
      <c r="I658" s="41">
        <v>63</v>
      </c>
      <c r="J658" s="71">
        <v>358297.95</v>
      </c>
      <c r="K658" s="71">
        <v>358297.95</v>
      </c>
      <c r="L658" s="86">
        <v>44798</v>
      </c>
      <c r="M658" s="69" t="s">
        <v>149</v>
      </c>
    </row>
    <row r="659" spans="1:13" x14ac:dyDescent="0.25">
      <c r="A659" s="41">
        <v>2021</v>
      </c>
      <c r="B659" s="41" t="s">
        <v>1200</v>
      </c>
      <c r="C659" s="85" t="s">
        <v>262</v>
      </c>
      <c r="D659" s="43">
        <v>44432</v>
      </c>
      <c r="E659" s="43">
        <v>44816</v>
      </c>
      <c r="F659" s="41" t="s">
        <v>1474</v>
      </c>
      <c r="G659" s="77" t="s">
        <v>543</v>
      </c>
      <c r="H659" s="44" t="s">
        <v>285</v>
      </c>
      <c r="I659" s="41">
        <v>57</v>
      </c>
      <c r="J659" s="71">
        <v>0</v>
      </c>
      <c r="K659" s="71">
        <v>145486.26999999999</v>
      </c>
      <c r="L659" s="86">
        <v>44970</v>
      </c>
      <c r="M659" s="69" t="s">
        <v>149</v>
      </c>
    </row>
    <row r="660" spans="1:13" x14ac:dyDescent="0.25">
      <c r="A660" s="41">
        <v>2021</v>
      </c>
      <c r="B660" s="41" t="s">
        <v>1200</v>
      </c>
      <c r="C660" s="85" t="s">
        <v>262</v>
      </c>
      <c r="D660" s="43">
        <v>44432</v>
      </c>
      <c r="E660" s="43">
        <v>44816</v>
      </c>
      <c r="F660" s="41" t="s">
        <v>1474</v>
      </c>
      <c r="G660" s="77" t="s">
        <v>543</v>
      </c>
      <c r="H660" s="41" t="s">
        <v>285</v>
      </c>
      <c r="I660" s="41">
        <v>57</v>
      </c>
      <c r="J660" s="94">
        <v>1419365.77</v>
      </c>
      <c r="K660" s="71">
        <v>1273879.5</v>
      </c>
      <c r="L660" s="86">
        <v>44841</v>
      </c>
      <c r="M660" s="69" t="s">
        <v>150</v>
      </c>
    </row>
    <row r="661" spans="1:13" x14ac:dyDescent="0.25">
      <c r="A661" s="41">
        <v>2021</v>
      </c>
      <c r="B661" s="41" t="s">
        <v>1416</v>
      </c>
      <c r="C661" s="85" t="s">
        <v>262</v>
      </c>
      <c r="D661" s="43">
        <v>44226</v>
      </c>
      <c r="E661" s="43">
        <v>44854</v>
      </c>
      <c r="F661" s="41" t="s">
        <v>1474</v>
      </c>
      <c r="G661" s="77">
        <v>0</v>
      </c>
      <c r="H661" s="41" t="s">
        <v>284</v>
      </c>
      <c r="I661" s="41">
        <v>0</v>
      </c>
      <c r="J661" s="91">
        <v>0</v>
      </c>
      <c r="K661" s="71" t="s">
        <v>1203</v>
      </c>
      <c r="L661" s="86">
        <v>0</v>
      </c>
      <c r="M661" s="69" t="s">
        <v>155</v>
      </c>
    </row>
    <row r="662" spans="1:13" x14ac:dyDescent="0.25">
      <c r="A662" s="41">
        <v>2021</v>
      </c>
      <c r="B662" s="41" t="s">
        <v>1417</v>
      </c>
      <c r="C662" s="85" t="s">
        <v>262</v>
      </c>
      <c r="D662" s="43">
        <v>44228</v>
      </c>
      <c r="E662" s="43">
        <v>44854</v>
      </c>
      <c r="F662" s="41" t="s">
        <v>1474</v>
      </c>
      <c r="G662" s="77" t="s">
        <v>537</v>
      </c>
      <c r="H662" s="41" t="s">
        <v>284</v>
      </c>
      <c r="I662" s="41">
        <v>0</v>
      </c>
      <c r="J662" s="91">
        <v>507405.99</v>
      </c>
      <c r="K662" s="71">
        <v>507405.99</v>
      </c>
      <c r="L662" s="86">
        <v>44917</v>
      </c>
      <c r="M662" s="69" t="s">
        <v>149</v>
      </c>
    </row>
    <row r="663" spans="1:13" x14ac:dyDescent="0.25">
      <c r="A663" s="41">
        <v>2021</v>
      </c>
      <c r="B663" s="41" t="s">
        <v>1418</v>
      </c>
      <c r="C663" s="85" t="s">
        <v>262</v>
      </c>
      <c r="D663" s="43">
        <v>44441</v>
      </c>
      <c r="E663" s="43">
        <v>44854</v>
      </c>
      <c r="F663" s="41" t="s">
        <v>1474</v>
      </c>
      <c r="G663" s="77">
        <v>0</v>
      </c>
      <c r="H663" s="44" t="s">
        <v>284</v>
      </c>
      <c r="I663" s="41">
        <v>0</v>
      </c>
      <c r="J663" s="84">
        <v>0</v>
      </c>
      <c r="K663" s="71" t="s">
        <v>1203</v>
      </c>
      <c r="L663" s="86">
        <v>0</v>
      </c>
      <c r="M663" s="69" t="s">
        <v>155</v>
      </c>
    </row>
    <row r="664" spans="1:13" x14ac:dyDescent="0.25">
      <c r="A664" s="41">
        <v>2021</v>
      </c>
      <c r="B664" s="41" t="s">
        <v>1471</v>
      </c>
      <c r="C664" s="85" t="s">
        <v>262</v>
      </c>
      <c r="D664" s="43">
        <v>44224</v>
      </c>
      <c r="E664" s="43">
        <v>44868</v>
      </c>
      <c r="F664" s="41" t="s">
        <v>1474</v>
      </c>
      <c r="G664" s="77" t="s">
        <v>543</v>
      </c>
      <c r="H664" s="44" t="s">
        <v>285</v>
      </c>
      <c r="I664" s="41">
        <v>65</v>
      </c>
      <c r="J664" s="84">
        <v>249762.78</v>
      </c>
      <c r="K664" s="71">
        <v>249762.78</v>
      </c>
      <c r="L664" s="86">
        <v>44894</v>
      </c>
      <c r="M664" s="69" t="s">
        <v>149</v>
      </c>
    </row>
    <row r="665" spans="1:13" x14ac:dyDescent="0.25">
      <c r="A665" s="41">
        <v>2021</v>
      </c>
      <c r="B665" s="41" t="s">
        <v>1472</v>
      </c>
      <c r="C665" s="85" t="s">
        <v>262</v>
      </c>
      <c r="D665" s="43">
        <v>44212</v>
      </c>
      <c r="E665" s="43">
        <v>44872</v>
      </c>
      <c r="F665" s="41" t="s">
        <v>1474</v>
      </c>
      <c r="G665" s="77" t="s">
        <v>543</v>
      </c>
      <c r="H665" s="44" t="s">
        <v>285</v>
      </c>
      <c r="I665" s="41">
        <v>58</v>
      </c>
      <c r="J665" s="84">
        <v>559474.36</v>
      </c>
      <c r="K665" s="71">
        <v>559474.36</v>
      </c>
      <c r="L665" s="86">
        <v>44902</v>
      </c>
      <c r="M665" s="69" t="s">
        <v>149</v>
      </c>
    </row>
    <row r="666" spans="1:13" x14ac:dyDescent="0.25">
      <c r="A666" s="41">
        <v>2021</v>
      </c>
      <c r="B666" s="41" t="s">
        <v>1473</v>
      </c>
      <c r="C666" s="85" t="s">
        <v>262</v>
      </c>
      <c r="D666" s="43">
        <v>44243</v>
      </c>
      <c r="E666" s="43">
        <v>0</v>
      </c>
      <c r="F666" s="41" t="s">
        <v>1475</v>
      </c>
      <c r="G666" s="41" t="s">
        <v>151</v>
      </c>
      <c r="H666" s="44" t="s">
        <v>284</v>
      </c>
      <c r="I666" s="41">
        <v>46</v>
      </c>
      <c r="J666" s="84">
        <v>370417.24</v>
      </c>
      <c r="K666" s="71">
        <v>0</v>
      </c>
      <c r="L666" s="86">
        <v>0</v>
      </c>
      <c r="M666" s="69" t="s">
        <v>153</v>
      </c>
    </row>
    <row r="667" spans="1:13" x14ac:dyDescent="0.25">
      <c r="A667" s="41">
        <v>2021</v>
      </c>
      <c r="B667" s="41" t="s">
        <v>1512</v>
      </c>
      <c r="C667" s="85" t="s">
        <v>262</v>
      </c>
      <c r="D667" s="43">
        <v>44486</v>
      </c>
      <c r="E667" s="43">
        <v>45014</v>
      </c>
      <c r="F667" s="41" t="s">
        <v>1474</v>
      </c>
      <c r="G667" s="41" t="s">
        <v>537</v>
      </c>
      <c r="H667" s="44" t="s">
        <v>284</v>
      </c>
      <c r="I667" s="41">
        <v>55</v>
      </c>
      <c r="J667" s="84">
        <v>575255.86</v>
      </c>
      <c r="K667" s="71">
        <v>575255.86</v>
      </c>
      <c r="L667" s="72">
        <v>45028</v>
      </c>
      <c r="M667" s="69" t="s">
        <v>149</v>
      </c>
    </row>
    <row r="668" spans="1:13" x14ac:dyDescent="0.25">
      <c r="A668" s="41">
        <v>2021</v>
      </c>
      <c r="B668" s="41" t="s">
        <v>1546</v>
      </c>
      <c r="C668" s="85" t="s">
        <v>262</v>
      </c>
      <c r="D668" s="43">
        <v>44531</v>
      </c>
      <c r="E668" s="43">
        <v>45107</v>
      </c>
      <c r="F668" s="41" t="s">
        <v>1474</v>
      </c>
      <c r="G668" s="77" t="s">
        <v>539</v>
      </c>
      <c r="H668" s="44" t="s">
        <v>284</v>
      </c>
      <c r="I668" s="41">
        <v>44</v>
      </c>
      <c r="J668" s="84">
        <v>1362141.48</v>
      </c>
      <c r="K668" s="71">
        <v>1362141.48</v>
      </c>
      <c r="L668" s="72">
        <v>45156</v>
      </c>
      <c r="M668" s="69" t="s">
        <v>149</v>
      </c>
    </row>
    <row r="669" spans="1:13" x14ac:dyDescent="0.25">
      <c r="A669" s="41">
        <v>2021</v>
      </c>
      <c r="B669" s="41" t="s">
        <v>1635</v>
      </c>
      <c r="C669" s="85" t="s">
        <v>262</v>
      </c>
      <c r="D669" s="43">
        <v>44244</v>
      </c>
      <c r="E669" s="43">
        <v>45119</v>
      </c>
      <c r="F669" s="41" t="s">
        <v>1474</v>
      </c>
      <c r="G669" s="77" t="s">
        <v>543</v>
      </c>
      <c r="H669" s="44" t="s">
        <v>284</v>
      </c>
      <c r="I669" s="41">
        <v>62</v>
      </c>
      <c r="J669" s="84">
        <v>787405.01</v>
      </c>
      <c r="K669" s="71">
        <v>787405.01</v>
      </c>
      <c r="L669" s="72">
        <v>45148</v>
      </c>
      <c r="M669" s="69" t="s">
        <v>149</v>
      </c>
    </row>
    <row r="670" spans="1:13" x14ac:dyDescent="0.25">
      <c r="A670" s="41">
        <v>2022</v>
      </c>
      <c r="B670" s="41" t="s">
        <v>1204</v>
      </c>
      <c r="C670" s="41" t="s">
        <v>456</v>
      </c>
      <c r="D670" s="43">
        <v>44571</v>
      </c>
      <c r="E670" s="43">
        <v>44846</v>
      </c>
      <c r="F670" s="41" t="s">
        <v>1474</v>
      </c>
      <c r="G670" s="69" t="s">
        <v>541</v>
      </c>
      <c r="H670" s="41" t="s">
        <v>285</v>
      </c>
      <c r="I670" s="41">
        <v>69</v>
      </c>
      <c r="J670" s="71">
        <v>100831.35</v>
      </c>
      <c r="K670" s="71">
        <v>100831.35</v>
      </c>
      <c r="L670" s="72">
        <v>44622</v>
      </c>
      <c r="M670" s="69" t="s">
        <v>149</v>
      </c>
    </row>
    <row r="671" spans="1:13" x14ac:dyDescent="0.25">
      <c r="A671" s="41">
        <v>2022</v>
      </c>
      <c r="B671" s="41" t="s">
        <v>1205</v>
      </c>
      <c r="C671" s="41" t="s">
        <v>456</v>
      </c>
      <c r="D671" s="43">
        <v>44583</v>
      </c>
      <c r="E671" s="43">
        <v>44637</v>
      </c>
      <c r="F671" s="41" t="s">
        <v>1474</v>
      </c>
      <c r="G671" s="69" t="s">
        <v>533</v>
      </c>
      <c r="H671" s="41" t="s">
        <v>285</v>
      </c>
      <c r="I671" s="41">
        <v>57</v>
      </c>
      <c r="J671" s="71">
        <v>188388.87</v>
      </c>
      <c r="K671" s="71">
        <v>188388.87</v>
      </c>
      <c r="L671" s="72">
        <v>44683</v>
      </c>
      <c r="M671" s="69" t="s">
        <v>149</v>
      </c>
    </row>
    <row r="672" spans="1:13" x14ac:dyDescent="0.25">
      <c r="A672" s="41">
        <v>2022</v>
      </c>
      <c r="B672" s="41" t="s">
        <v>1206</v>
      </c>
      <c r="C672" s="41" t="s">
        <v>456</v>
      </c>
      <c r="D672" s="43">
        <v>44589</v>
      </c>
      <c r="E672" s="43">
        <v>44613</v>
      </c>
      <c r="F672" s="41" t="s">
        <v>1474</v>
      </c>
      <c r="G672" s="69" t="s">
        <v>543</v>
      </c>
      <c r="H672" s="41" t="s">
        <v>284</v>
      </c>
      <c r="I672" s="41">
        <v>62</v>
      </c>
      <c r="J672" s="71">
        <v>357730.46</v>
      </c>
      <c r="K672" s="71">
        <v>357730.46</v>
      </c>
      <c r="L672" s="72">
        <v>44628</v>
      </c>
      <c r="M672" s="69" t="s">
        <v>149</v>
      </c>
    </row>
    <row r="673" spans="1:13" x14ac:dyDescent="0.25">
      <c r="A673" s="41">
        <v>2022</v>
      </c>
      <c r="B673" s="41" t="s">
        <v>1207</v>
      </c>
      <c r="C673" s="41" t="s">
        <v>456</v>
      </c>
      <c r="D673" s="43">
        <v>44570</v>
      </c>
      <c r="E673" s="43">
        <v>44613</v>
      </c>
      <c r="F673" s="41" t="s">
        <v>1474</v>
      </c>
      <c r="G673" s="69" t="s">
        <v>543</v>
      </c>
      <c r="H673" s="41" t="s">
        <v>284</v>
      </c>
      <c r="I673" s="41">
        <v>62</v>
      </c>
      <c r="J673" s="71">
        <v>485385.89</v>
      </c>
      <c r="K673" s="71">
        <v>485385.89</v>
      </c>
      <c r="L673" s="72">
        <v>44628</v>
      </c>
      <c r="M673" s="69" t="s">
        <v>149</v>
      </c>
    </row>
    <row r="674" spans="1:13" x14ac:dyDescent="0.25">
      <c r="A674" s="41">
        <v>2022</v>
      </c>
      <c r="B674" s="41" t="s">
        <v>1208</v>
      </c>
      <c r="C674" s="41" t="s">
        <v>456</v>
      </c>
      <c r="D674" s="43">
        <v>44604</v>
      </c>
      <c r="E674" s="43">
        <v>44637</v>
      </c>
      <c r="F674" s="41" t="s">
        <v>1474</v>
      </c>
      <c r="G674" s="69" t="s">
        <v>543</v>
      </c>
      <c r="H674" s="41" t="s">
        <v>284</v>
      </c>
      <c r="I674" s="41">
        <v>65</v>
      </c>
      <c r="J674" s="71">
        <v>253021.3</v>
      </c>
      <c r="K674" s="71">
        <v>253021.3</v>
      </c>
      <c r="L674" s="72">
        <v>44656</v>
      </c>
      <c r="M674" s="69" t="s">
        <v>149</v>
      </c>
    </row>
    <row r="675" spans="1:13" x14ac:dyDescent="0.25">
      <c r="A675" s="41">
        <v>2022</v>
      </c>
      <c r="B675" s="41" t="s">
        <v>1209</v>
      </c>
      <c r="C675" s="41" t="s">
        <v>456</v>
      </c>
      <c r="D675" s="43">
        <v>44596</v>
      </c>
      <c r="E675" s="43">
        <v>44642</v>
      </c>
      <c r="F675" s="41" t="s">
        <v>1474</v>
      </c>
      <c r="G675" s="69" t="s">
        <v>543</v>
      </c>
      <c r="H675" s="41" t="s">
        <v>284</v>
      </c>
      <c r="I675" s="41">
        <v>59</v>
      </c>
      <c r="J675" s="71">
        <v>298047.45</v>
      </c>
      <c r="K675" s="71">
        <v>298047.45</v>
      </c>
      <c r="L675" s="72">
        <v>44656</v>
      </c>
      <c r="M675" s="69" t="s">
        <v>149</v>
      </c>
    </row>
    <row r="676" spans="1:13" x14ac:dyDescent="0.25">
      <c r="A676" s="41">
        <v>2022</v>
      </c>
      <c r="B676" s="41" t="s">
        <v>1210</v>
      </c>
      <c r="C676" s="41" t="s">
        <v>456</v>
      </c>
      <c r="D676" s="43">
        <v>44598</v>
      </c>
      <c r="E676" s="43">
        <v>44645</v>
      </c>
      <c r="F676" s="41" t="s">
        <v>1474</v>
      </c>
      <c r="G676" s="69" t="s">
        <v>543</v>
      </c>
      <c r="H676" s="41" t="s">
        <v>284</v>
      </c>
      <c r="I676" s="41">
        <v>69</v>
      </c>
      <c r="J676" s="71">
        <v>563456.64</v>
      </c>
      <c r="K676" s="71">
        <v>563456.64</v>
      </c>
      <c r="L676" s="72">
        <v>44656</v>
      </c>
      <c r="M676" s="69" t="s">
        <v>149</v>
      </c>
    </row>
    <row r="677" spans="1:13" x14ac:dyDescent="0.25">
      <c r="A677" s="41">
        <v>2022</v>
      </c>
      <c r="B677" s="41" t="s">
        <v>1211</v>
      </c>
      <c r="C677" s="41" t="s">
        <v>456</v>
      </c>
      <c r="D677" s="43">
        <v>44588</v>
      </c>
      <c r="E677" s="43">
        <v>44650</v>
      </c>
      <c r="F677" s="41" t="s">
        <v>1474</v>
      </c>
      <c r="G677" s="69" t="s">
        <v>533</v>
      </c>
      <c r="H677" s="41" t="s">
        <v>285</v>
      </c>
      <c r="I677" s="41">
        <v>55</v>
      </c>
      <c r="J677" s="71">
        <v>13688.41</v>
      </c>
      <c r="K677" s="71">
        <v>13688.41</v>
      </c>
      <c r="L677" s="72">
        <v>44656</v>
      </c>
      <c r="M677" s="69" t="s">
        <v>149</v>
      </c>
    </row>
    <row r="678" spans="1:13" x14ac:dyDescent="0.25">
      <c r="A678" s="41">
        <v>2022</v>
      </c>
      <c r="B678" s="41" t="s">
        <v>1212</v>
      </c>
      <c r="C678" s="41" t="s">
        <v>456</v>
      </c>
      <c r="D678" s="43">
        <v>44595</v>
      </c>
      <c r="E678" s="43">
        <v>44650</v>
      </c>
      <c r="F678" s="41" t="s">
        <v>1474</v>
      </c>
      <c r="G678" s="69" t="s">
        <v>541</v>
      </c>
      <c r="H678" s="41" t="s">
        <v>285</v>
      </c>
      <c r="I678" s="41">
        <v>59</v>
      </c>
      <c r="J678" s="71">
        <v>26406.07</v>
      </c>
      <c r="K678" s="71">
        <v>26406.07</v>
      </c>
      <c r="L678" s="72">
        <v>44656</v>
      </c>
      <c r="M678" s="69" t="s">
        <v>149</v>
      </c>
    </row>
    <row r="679" spans="1:13" x14ac:dyDescent="0.25">
      <c r="A679" s="41">
        <v>2022</v>
      </c>
      <c r="B679" s="41" t="s">
        <v>1213</v>
      </c>
      <c r="C679" s="41" t="s">
        <v>456</v>
      </c>
      <c r="D679" s="43">
        <v>44618</v>
      </c>
      <c r="E679" s="43">
        <v>44663</v>
      </c>
      <c r="F679" s="41" t="s">
        <v>1474</v>
      </c>
      <c r="G679" s="69" t="s">
        <v>538</v>
      </c>
      <c r="H679" s="41" t="s">
        <v>284</v>
      </c>
      <c r="I679" s="41">
        <v>65</v>
      </c>
      <c r="J679" s="71">
        <v>64167.19</v>
      </c>
      <c r="K679" s="71">
        <v>64167.19</v>
      </c>
      <c r="L679" s="72">
        <v>44712</v>
      </c>
      <c r="M679" s="69" t="s">
        <v>149</v>
      </c>
    </row>
    <row r="680" spans="1:13" x14ac:dyDescent="0.25">
      <c r="A680" s="41">
        <v>2022</v>
      </c>
      <c r="B680" s="41" t="s">
        <v>1214</v>
      </c>
      <c r="C680" s="41" t="s">
        <v>456</v>
      </c>
      <c r="D680" s="43">
        <v>44670</v>
      </c>
      <c r="E680" s="43">
        <v>44663</v>
      </c>
      <c r="F680" s="41" t="s">
        <v>1474</v>
      </c>
      <c r="G680" s="69" t="s">
        <v>538</v>
      </c>
      <c r="H680" s="41" t="s">
        <v>284</v>
      </c>
      <c r="I680" s="41">
        <v>58</v>
      </c>
      <c r="J680" s="71">
        <v>338572.36</v>
      </c>
      <c r="K680" s="71">
        <v>338572.36</v>
      </c>
      <c r="L680" s="72">
        <v>44683</v>
      </c>
      <c r="M680" s="69" t="s">
        <v>149</v>
      </c>
    </row>
    <row r="681" spans="1:13" x14ac:dyDescent="0.25">
      <c r="A681" s="41">
        <v>2022</v>
      </c>
      <c r="B681" s="41" t="s">
        <v>1215</v>
      </c>
      <c r="C681" s="41" t="s">
        <v>456</v>
      </c>
      <c r="D681" s="43">
        <v>44563</v>
      </c>
      <c r="E681" s="43">
        <v>44676</v>
      </c>
      <c r="F681" s="41" t="s">
        <v>1474</v>
      </c>
      <c r="G681" s="69" t="s">
        <v>533</v>
      </c>
      <c r="H681" s="41" t="s">
        <v>285</v>
      </c>
      <c r="I681" s="41">
        <v>65</v>
      </c>
      <c r="J681" s="71">
        <v>183737.4</v>
      </c>
      <c r="K681" s="71">
        <v>183737.4</v>
      </c>
      <c r="L681" s="72">
        <v>44697</v>
      </c>
      <c r="M681" s="69" t="s">
        <v>149</v>
      </c>
    </row>
    <row r="682" spans="1:13" x14ac:dyDescent="0.25">
      <c r="A682" s="41">
        <v>2022</v>
      </c>
      <c r="B682" s="41" t="s">
        <v>1216</v>
      </c>
      <c r="C682" s="41" t="s">
        <v>456</v>
      </c>
      <c r="D682" s="43">
        <v>44660</v>
      </c>
      <c r="E682" s="43">
        <v>44676</v>
      </c>
      <c r="F682" s="41" t="s">
        <v>1474</v>
      </c>
      <c r="G682" s="69" t="s">
        <v>538</v>
      </c>
      <c r="H682" s="41" t="s">
        <v>285</v>
      </c>
      <c r="I682" s="41">
        <v>66</v>
      </c>
      <c r="J682" s="71">
        <v>141317.07</v>
      </c>
      <c r="K682" s="71">
        <v>141317.07</v>
      </c>
      <c r="L682" s="72">
        <v>44719</v>
      </c>
      <c r="M682" s="69" t="s">
        <v>149</v>
      </c>
    </row>
    <row r="683" spans="1:13" x14ac:dyDescent="0.25">
      <c r="A683" s="41">
        <v>2022</v>
      </c>
      <c r="B683" s="41" t="s">
        <v>1217</v>
      </c>
      <c r="C683" s="41" t="s">
        <v>456</v>
      </c>
      <c r="D683" s="43">
        <v>44614</v>
      </c>
      <c r="E683" s="43">
        <v>44705</v>
      </c>
      <c r="F683" s="41" t="s">
        <v>1474</v>
      </c>
      <c r="G683" s="69" t="s">
        <v>543</v>
      </c>
      <c r="H683" s="41" t="s">
        <v>284</v>
      </c>
      <c r="I683" s="41">
        <v>54</v>
      </c>
      <c r="J683" s="71">
        <v>57955.99</v>
      </c>
      <c r="K683" s="71">
        <v>57955.99</v>
      </c>
      <c r="L683" s="72">
        <v>44719</v>
      </c>
      <c r="M683" s="69" t="s">
        <v>149</v>
      </c>
    </row>
    <row r="684" spans="1:13" x14ac:dyDescent="0.25">
      <c r="A684" s="41">
        <v>2022</v>
      </c>
      <c r="B684" s="41" t="s">
        <v>1218</v>
      </c>
      <c r="C684" s="41" t="s">
        <v>456</v>
      </c>
      <c r="D684" s="43">
        <v>44639</v>
      </c>
      <c r="E684" s="43">
        <v>44706</v>
      </c>
      <c r="F684" s="41" t="s">
        <v>1474</v>
      </c>
      <c r="G684" s="69" t="s">
        <v>538</v>
      </c>
      <c r="H684" s="41" t="s">
        <v>285</v>
      </c>
      <c r="I684" s="41">
        <v>58</v>
      </c>
      <c r="J684" s="71">
        <v>272464.39</v>
      </c>
      <c r="K684" s="71">
        <v>272464.39</v>
      </c>
      <c r="L684" s="72">
        <v>44747</v>
      </c>
      <c r="M684" s="69" t="s">
        <v>149</v>
      </c>
    </row>
    <row r="685" spans="1:13" x14ac:dyDescent="0.25">
      <c r="A685" s="41">
        <v>2022</v>
      </c>
      <c r="B685" s="41" t="s">
        <v>1219</v>
      </c>
      <c r="C685" s="41" t="s">
        <v>456</v>
      </c>
      <c r="D685" s="43">
        <v>44597</v>
      </c>
      <c r="E685" s="43">
        <v>44711</v>
      </c>
      <c r="F685" s="41" t="s">
        <v>1474</v>
      </c>
      <c r="G685" s="69" t="s">
        <v>538</v>
      </c>
      <c r="H685" s="41" t="s">
        <v>284</v>
      </c>
      <c r="I685" s="41">
        <v>69</v>
      </c>
      <c r="J685" s="71">
        <v>205036.26</v>
      </c>
      <c r="K685" s="71">
        <v>205036.26</v>
      </c>
      <c r="L685" s="72">
        <v>44747</v>
      </c>
      <c r="M685" s="69" t="s">
        <v>149</v>
      </c>
    </row>
    <row r="686" spans="1:13" x14ac:dyDescent="0.25">
      <c r="A686" s="41">
        <v>2022</v>
      </c>
      <c r="B686" s="41" t="s">
        <v>1220</v>
      </c>
      <c r="C686" s="41" t="s">
        <v>456</v>
      </c>
      <c r="D686" s="43">
        <v>44659</v>
      </c>
      <c r="E686" s="43">
        <v>44721</v>
      </c>
      <c r="F686" s="41" t="s">
        <v>1474</v>
      </c>
      <c r="G686" s="69" t="s">
        <v>543</v>
      </c>
      <c r="H686" s="41" t="s">
        <v>285</v>
      </c>
      <c r="I686" s="41">
        <v>61</v>
      </c>
      <c r="J686" s="71">
        <v>17912.5</v>
      </c>
      <c r="K686" s="71">
        <v>17912.5</v>
      </c>
      <c r="L686" s="72">
        <v>44747</v>
      </c>
      <c r="M686" s="69" t="s">
        <v>149</v>
      </c>
    </row>
    <row r="687" spans="1:13" x14ac:dyDescent="0.25">
      <c r="A687" s="41">
        <v>2022</v>
      </c>
      <c r="B687" s="41" t="s">
        <v>1221</v>
      </c>
      <c r="C687" s="41" t="s">
        <v>456</v>
      </c>
      <c r="D687" s="43">
        <v>44694</v>
      </c>
      <c r="E687" s="43">
        <v>44712</v>
      </c>
      <c r="F687" s="41" t="s">
        <v>1474</v>
      </c>
      <c r="G687" s="69" t="s">
        <v>533</v>
      </c>
      <c r="H687" s="41" t="s">
        <v>285</v>
      </c>
      <c r="I687" s="41">
        <v>60</v>
      </c>
      <c r="J687" s="71">
        <v>440433</v>
      </c>
      <c r="K687" s="71">
        <v>440433</v>
      </c>
      <c r="L687" s="72">
        <v>44733</v>
      </c>
      <c r="M687" s="69" t="s">
        <v>149</v>
      </c>
    </row>
    <row r="688" spans="1:13" x14ac:dyDescent="0.25">
      <c r="A688" s="41">
        <v>2022</v>
      </c>
      <c r="B688" s="41" t="s">
        <v>1222</v>
      </c>
      <c r="C688" s="41" t="s">
        <v>456</v>
      </c>
      <c r="D688" s="43">
        <v>44709</v>
      </c>
      <c r="E688" s="43">
        <v>44732</v>
      </c>
      <c r="F688" s="41" t="s">
        <v>1474</v>
      </c>
      <c r="G688" s="69" t="s">
        <v>538</v>
      </c>
      <c r="H688" s="41" t="s">
        <v>284</v>
      </c>
      <c r="I688" s="41">
        <v>69</v>
      </c>
      <c r="J688" s="71">
        <v>331462.49</v>
      </c>
      <c r="K688" s="71">
        <v>331462.49</v>
      </c>
      <c r="L688" s="72">
        <v>44747</v>
      </c>
      <c r="M688" s="69" t="s">
        <v>149</v>
      </c>
    </row>
    <row r="689" spans="1:13" x14ac:dyDescent="0.25">
      <c r="A689" s="41">
        <v>2022</v>
      </c>
      <c r="B689" s="41" t="s">
        <v>1223</v>
      </c>
      <c r="C689" s="41" t="s">
        <v>456</v>
      </c>
      <c r="D689" s="43">
        <v>44687</v>
      </c>
      <c r="E689" s="43">
        <v>44739</v>
      </c>
      <c r="F689" s="41" t="s">
        <v>1474</v>
      </c>
      <c r="G689" s="69" t="s">
        <v>537</v>
      </c>
      <c r="H689" s="41" t="s">
        <v>284</v>
      </c>
      <c r="I689" s="41">
        <v>75</v>
      </c>
      <c r="J689" s="71">
        <v>138517.09</v>
      </c>
      <c r="K689" s="71">
        <v>138517.09</v>
      </c>
      <c r="L689" s="72">
        <v>44747</v>
      </c>
      <c r="M689" s="69" t="s">
        <v>149</v>
      </c>
    </row>
    <row r="690" spans="1:13" x14ac:dyDescent="0.25">
      <c r="A690" s="41">
        <v>2022</v>
      </c>
      <c r="B690" s="41" t="s">
        <v>1224</v>
      </c>
      <c r="C690" s="41" t="s">
        <v>456</v>
      </c>
      <c r="D690" s="43">
        <v>44673</v>
      </c>
      <c r="E690" s="43">
        <v>44771</v>
      </c>
      <c r="F690" s="41" t="s">
        <v>1474</v>
      </c>
      <c r="G690" s="69" t="s">
        <v>537</v>
      </c>
      <c r="H690" s="41" t="s">
        <v>284</v>
      </c>
      <c r="I690" s="41">
        <v>65</v>
      </c>
      <c r="J690" s="71">
        <v>547878.92000000004</v>
      </c>
      <c r="K690" s="71">
        <v>547878.92000000004</v>
      </c>
      <c r="L690" s="72">
        <v>44792</v>
      </c>
      <c r="M690" s="69" t="s">
        <v>149</v>
      </c>
    </row>
    <row r="691" spans="1:13" x14ac:dyDescent="0.25">
      <c r="A691" s="41">
        <v>2022</v>
      </c>
      <c r="B691" s="41" t="s">
        <v>1225</v>
      </c>
      <c r="C691" s="41" t="s">
        <v>456</v>
      </c>
      <c r="D691" s="43">
        <v>44572</v>
      </c>
      <c r="E691" s="43">
        <v>44754</v>
      </c>
      <c r="F691" s="41" t="s">
        <v>1474</v>
      </c>
      <c r="G691" s="69" t="s">
        <v>538</v>
      </c>
      <c r="H691" s="41" t="s">
        <v>285</v>
      </c>
      <c r="I691" s="41">
        <v>51</v>
      </c>
      <c r="J691" s="71">
        <v>855745.34</v>
      </c>
      <c r="K691" s="71">
        <v>855745.34</v>
      </c>
      <c r="L691" s="72">
        <v>44778</v>
      </c>
      <c r="M691" s="69" t="s">
        <v>149</v>
      </c>
    </row>
    <row r="692" spans="1:13" x14ac:dyDescent="0.25">
      <c r="A692" s="41">
        <v>2022</v>
      </c>
      <c r="B692" s="41" t="s">
        <v>1226</v>
      </c>
      <c r="C692" s="41" t="s">
        <v>456</v>
      </c>
      <c r="D692" s="43">
        <v>44621</v>
      </c>
      <c r="E692" s="43">
        <v>44749</v>
      </c>
      <c r="F692" s="41" t="s">
        <v>1474</v>
      </c>
      <c r="G692" s="69" t="s">
        <v>543</v>
      </c>
      <c r="H692" s="41" t="s">
        <v>285</v>
      </c>
      <c r="I692" s="41">
        <v>56</v>
      </c>
      <c r="J692" s="71">
        <v>352848.64000000001</v>
      </c>
      <c r="K692" s="71">
        <v>352848.64000000001</v>
      </c>
      <c r="L692" s="72">
        <v>44767</v>
      </c>
      <c r="M692" s="69" t="s">
        <v>149</v>
      </c>
    </row>
    <row r="693" spans="1:13" x14ac:dyDescent="0.25">
      <c r="A693" s="41">
        <v>2022</v>
      </c>
      <c r="B693" s="41" t="s">
        <v>1227</v>
      </c>
      <c r="C693" s="41" t="s">
        <v>456</v>
      </c>
      <c r="D693" s="43">
        <v>44732</v>
      </c>
      <c r="E693" s="43">
        <v>44749</v>
      </c>
      <c r="F693" s="41" t="s">
        <v>1474</v>
      </c>
      <c r="G693" s="69" t="s">
        <v>540</v>
      </c>
      <c r="H693" s="41" t="s">
        <v>284</v>
      </c>
      <c r="I693" s="41">
        <v>69</v>
      </c>
      <c r="J693" s="71">
        <v>416873.82</v>
      </c>
      <c r="K693" s="71">
        <v>416873.82</v>
      </c>
      <c r="L693" s="72">
        <v>44767</v>
      </c>
      <c r="M693" s="69" t="s">
        <v>149</v>
      </c>
    </row>
    <row r="694" spans="1:13" x14ac:dyDescent="0.25">
      <c r="A694" s="41">
        <v>2022</v>
      </c>
      <c r="B694" s="41" t="s">
        <v>1228</v>
      </c>
      <c r="C694" s="41" t="s">
        <v>456</v>
      </c>
      <c r="D694" s="43">
        <v>44739</v>
      </c>
      <c r="E694" s="43">
        <v>44761</v>
      </c>
      <c r="F694" s="41" t="s">
        <v>1474</v>
      </c>
      <c r="G694" s="69" t="s">
        <v>538</v>
      </c>
      <c r="H694" s="41" t="s">
        <v>284</v>
      </c>
      <c r="I694" s="41">
        <v>54</v>
      </c>
      <c r="J694" s="71">
        <v>747529.16</v>
      </c>
      <c r="K694" s="71">
        <v>747529.16</v>
      </c>
      <c r="L694" s="72">
        <v>44778</v>
      </c>
      <c r="M694" s="69" t="s">
        <v>149</v>
      </c>
    </row>
    <row r="695" spans="1:13" x14ac:dyDescent="0.25">
      <c r="A695" s="41">
        <v>2022</v>
      </c>
      <c r="B695" s="41" t="s">
        <v>1229</v>
      </c>
      <c r="C695" s="41" t="s">
        <v>456</v>
      </c>
      <c r="D695" s="43">
        <v>44700</v>
      </c>
      <c r="E695" s="43">
        <v>44748</v>
      </c>
      <c r="F695" s="41" t="s">
        <v>1474</v>
      </c>
      <c r="G695" s="69" t="s">
        <v>541</v>
      </c>
      <c r="H695" s="41" t="s">
        <v>285</v>
      </c>
      <c r="I695" s="41">
        <v>66</v>
      </c>
      <c r="J695" s="71">
        <v>265073.62</v>
      </c>
      <c r="K695" s="71">
        <v>265073.62</v>
      </c>
      <c r="L695" s="72">
        <v>44778</v>
      </c>
      <c r="M695" s="69" t="s">
        <v>149</v>
      </c>
    </row>
    <row r="696" spans="1:13" x14ac:dyDescent="0.25">
      <c r="A696" s="41">
        <v>2022</v>
      </c>
      <c r="B696" s="41" t="s">
        <v>1230</v>
      </c>
      <c r="C696" s="41" t="s">
        <v>456</v>
      </c>
      <c r="D696" s="43">
        <v>44596</v>
      </c>
      <c r="E696" s="43">
        <v>44761</v>
      </c>
      <c r="F696" s="41" t="s">
        <v>1474</v>
      </c>
      <c r="G696" s="69" t="s">
        <v>543</v>
      </c>
      <c r="H696" s="41" t="s">
        <v>285</v>
      </c>
      <c r="I696" s="41">
        <v>45</v>
      </c>
      <c r="J696" s="71">
        <v>176428.76</v>
      </c>
      <c r="K696" s="71">
        <v>176428.76</v>
      </c>
      <c r="L696" s="72">
        <v>44778</v>
      </c>
      <c r="M696" s="69" t="s">
        <v>149</v>
      </c>
    </row>
    <row r="697" spans="1:13" x14ac:dyDescent="0.25">
      <c r="A697" s="41">
        <v>2022</v>
      </c>
      <c r="B697" s="41" t="s">
        <v>1231</v>
      </c>
      <c r="C697" s="41" t="s">
        <v>456</v>
      </c>
      <c r="D697" s="43">
        <v>44683</v>
      </c>
      <c r="E697" s="43">
        <v>44763</v>
      </c>
      <c r="F697" s="41" t="s">
        <v>1474</v>
      </c>
      <c r="G697" s="69" t="s">
        <v>542</v>
      </c>
      <c r="H697" s="41" t="s">
        <v>284</v>
      </c>
      <c r="I697" s="41">
        <v>58</v>
      </c>
      <c r="J697" s="71">
        <v>276379.24</v>
      </c>
      <c r="K697" s="71">
        <v>276379.24</v>
      </c>
      <c r="L697" s="72">
        <v>44778</v>
      </c>
      <c r="M697" s="69" t="s">
        <v>149</v>
      </c>
    </row>
    <row r="698" spans="1:13" x14ac:dyDescent="0.25">
      <c r="A698" s="41">
        <v>2022</v>
      </c>
      <c r="B698" s="41" t="s">
        <v>1232</v>
      </c>
      <c r="C698" s="41" t="s">
        <v>456</v>
      </c>
      <c r="D698" s="43">
        <v>44673</v>
      </c>
      <c r="E698" s="43">
        <v>44767</v>
      </c>
      <c r="F698" s="41" t="s">
        <v>1474</v>
      </c>
      <c r="G698" s="69" t="s">
        <v>533</v>
      </c>
      <c r="H698" s="41" t="s">
        <v>285</v>
      </c>
      <c r="I698" s="41">
        <v>62</v>
      </c>
      <c r="J698" s="71">
        <v>41875.78</v>
      </c>
      <c r="K698" s="71">
        <v>41875.78</v>
      </c>
      <c r="L698" s="72">
        <v>44792</v>
      </c>
      <c r="M698" s="69" t="s">
        <v>149</v>
      </c>
    </row>
    <row r="699" spans="1:13" x14ac:dyDescent="0.25">
      <c r="A699" s="41">
        <v>2022</v>
      </c>
      <c r="B699" s="41" t="s">
        <v>1233</v>
      </c>
      <c r="C699" s="41" t="s">
        <v>456</v>
      </c>
      <c r="D699" s="43">
        <v>44671</v>
      </c>
      <c r="E699" s="43">
        <v>44776</v>
      </c>
      <c r="F699" s="41" t="s">
        <v>1474</v>
      </c>
      <c r="G699" s="69" t="s">
        <v>537</v>
      </c>
      <c r="H699" s="41" t="s">
        <v>284</v>
      </c>
      <c r="I699" s="41">
        <v>67</v>
      </c>
      <c r="J699" s="71">
        <v>190737.39</v>
      </c>
      <c r="K699" s="71">
        <v>190737.39</v>
      </c>
      <c r="L699" s="72">
        <v>44792</v>
      </c>
      <c r="M699" s="69" t="s">
        <v>149</v>
      </c>
    </row>
    <row r="700" spans="1:13" x14ac:dyDescent="0.25">
      <c r="A700" s="41">
        <v>2022</v>
      </c>
      <c r="B700" s="41" t="s">
        <v>1234</v>
      </c>
      <c r="C700" s="41" t="s">
        <v>456</v>
      </c>
      <c r="D700" s="43">
        <v>44649</v>
      </c>
      <c r="E700" s="43">
        <v>44770</v>
      </c>
      <c r="F700" s="41" t="s">
        <v>1474</v>
      </c>
      <c r="G700" s="69" t="s">
        <v>541</v>
      </c>
      <c r="H700" s="41" t="s">
        <v>285</v>
      </c>
      <c r="I700" s="41">
        <v>59</v>
      </c>
      <c r="J700" s="71">
        <v>142265.65</v>
      </c>
      <c r="K700" s="71">
        <v>142265.65</v>
      </c>
      <c r="L700" s="72">
        <v>44792</v>
      </c>
      <c r="M700" s="69" t="s">
        <v>149</v>
      </c>
    </row>
    <row r="701" spans="1:13" x14ac:dyDescent="0.25">
      <c r="A701" s="41">
        <v>2022</v>
      </c>
      <c r="B701" s="41" t="s">
        <v>1235</v>
      </c>
      <c r="C701" s="41" t="s">
        <v>456</v>
      </c>
      <c r="D701" s="43">
        <v>44731</v>
      </c>
      <c r="E701" s="43">
        <v>44791</v>
      </c>
      <c r="F701" s="41" t="s">
        <v>1474</v>
      </c>
      <c r="G701" s="69" t="s">
        <v>550</v>
      </c>
      <c r="H701" s="41" t="s">
        <v>285</v>
      </c>
      <c r="I701" s="41">
        <v>65</v>
      </c>
      <c r="J701" s="71">
        <v>67972.83</v>
      </c>
      <c r="K701" s="71">
        <v>67972.83</v>
      </c>
      <c r="L701" s="72">
        <v>44816</v>
      </c>
      <c r="M701" s="69" t="s">
        <v>149</v>
      </c>
    </row>
    <row r="702" spans="1:13" x14ac:dyDescent="0.25">
      <c r="A702" s="41">
        <v>2022</v>
      </c>
      <c r="B702" s="41" t="s">
        <v>1236</v>
      </c>
      <c r="C702" s="41" t="s">
        <v>456</v>
      </c>
      <c r="D702" s="43">
        <v>44723</v>
      </c>
      <c r="E702" s="43">
        <v>44784</v>
      </c>
      <c r="F702" s="41" t="s">
        <v>1474</v>
      </c>
      <c r="G702" s="69" t="s">
        <v>534</v>
      </c>
      <c r="H702" s="41" t="s">
        <v>284</v>
      </c>
      <c r="I702" s="41">
        <v>63</v>
      </c>
      <c r="J702" s="71">
        <v>51785.46</v>
      </c>
      <c r="K702" s="71">
        <v>51785.46</v>
      </c>
      <c r="L702" s="72">
        <v>44802</v>
      </c>
      <c r="M702" s="69" t="s">
        <v>149</v>
      </c>
    </row>
    <row r="703" spans="1:13" x14ac:dyDescent="0.25">
      <c r="A703" s="41">
        <v>2022</v>
      </c>
      <c r="B703" s="41" t="s">
        <v>1237</v>
      </c>
      <c r="C703" s="41" t="s">
        <v>456</v>
      </c>
      <c r="D703" s="43">
        <v>44747</v>
      </c>
      <c r="E703" s="43">
        <v>44788</v>
      </c>
      <c r="F703" s="41" t="s">
        <v>1474</v>
      </c>
      <c r="G703" s="69" t="s">
        <v>536</v>
      </c>
      <c r="H703" s="41" t="s">
        <v>284</v>
      </c>
      <c r="I703" s="41">
        <v>64</v>
      </c>
      <c r="J703" s="71">
        <v>184193.83</v>
      </c>
      <c r="K703" s="71">
        <v>184193.83</v>
      </c>
      <c r="L703" s="72">
        <v>44802</v>
      </c>
      <c r="M703" s="69" t="s">
        <v>149</v>
      </c>
    </row>
    <row r="704" spans="1:13" x14ac:dyDescent="0.25">
      <c r="A704" s="41">
        <v>2022</v>
      </c>
      <c r="B704" s="41" t="s">
        <v>1238</v>
      </c>
      <c r="C704" s="41" t="s">
        <v>456</v>
      </c>
      <c r="D704" s="43">
        <v>44624</v>
      </c>
      <c r="E704" s="43">
        <v>44796</v>
      </c>
      <c r="F704" s="41" t="s">
        <v>1474</v>
      </c>
      <c r="G704" s="69" t="s">
        <v>537</v>
      </c>
      <c r="H704" s="41" t="s">
        <v>284</v>
      </c>
      <c r="I704" s="41">
        <v>57</v>
      </c>
      <c r="J704" s="71">
        <v>385421.05</v>
      </c>
      <c r="K704" s="71">
        <v>385421.05</v>
      </c>
      <c r="L704" s="72">
        <v>44876</v>
      </c>
      <c r="M704" s="69" t="s">
        <v>149</v>
      </c>
    </row>
    <row r="705" spans="1:13" x14ac:dyDescent="0.25">
      <c r="A705" s="41">
        <v>2022</v>
      </c>
      <c r="B705" s="41" t="s">
        <v>1239</v>
      </c>
      <c r="C705" s="41" t="s">
        <v>456</v>
      </c>
      <c r="D705" s="43">
        <v>44657</v>
      </c>
      <c r="E705" s="43">
        <v>44796</v>
      </c>
      <c r="F705" s="41" t="s">
        <v>1474</v>
      </c>
      <c r="G705" s="69" t="s">
        <v>536</v>
      </c>
      <c r="H705" s="41" t="s">
        <v>285</v>
      </c>
      <c r="I705" s="41">
        <v>49</v>
      </c>
      <c r="J705" s="71">
        <v>527874.46</v>
      </c>
      <c r="K705" s="71">
        <v>527874.46</v>
      </c>
      <c r="L705" s="72">
        <v>44816</v>
      </c>
      <c r="M705" s="69" t="s">
        <v>149</v>
      </c>
    </row>
    <row r="706" spans="1:13" x14ac:dyDescent="0.25">
      <c r="A706" s="41">
        <v>2022</v>
      </c>
      <c r="B706" s="41" t="s">
        <v>1240</v>
      </c>
      <c r="C706" s="41" t="s">
        <v>456</v>
      </c>
      <c r="D706" s="43">
        <v>44752</v>
      </c>
      <c r="E706" s="43">
        <v>44802</v>
      </c>
      <c r="F706" s="41" t="s">
        <v>1474</v>
      </c>
      <c r="G706" s="69" t="s">
        <v>549</v>
      </c>
      <c r="H706" s="41" t="s">
        <v>284</v>
      </c>
      <c r="I706" s="41">
        <v>76</v>
      </c>
      <c r="J706" s="71">
        <v>354521.97</v>
      </c>
      <c r="K706" s="71">
        <v>354521.97</v>
      </c>
      <c r="L706" s="72">
        <v>44830</v>
      </c>
      <c r="M706" s="69" t="s">
        <v>149</v>
      </c>
    </row>
    <row r="707" spans="1:13" x14ac:dyDescent="0.25">
      <c r="A707" s="41">
        <v>2022</v>
      </c>
      <c r="B707" s="41" t="s">
        <v>1241</v>
      </c>
      <c r="C707" s="41" t="s">
        <v>456</v>
      </c>
      <c r="D707" s="43">
        <v>44668</v>
      </c>
      <c r="E707" s="43">
        <v>44796</v>
      </c>
      <c r="F707" s="41" t="s">
        <v>1474</v>
      </c>
      <c r="G707" s="69" t="s">
        <v>541</v>
      </c>
      <c r="H707" s="41" t="s">
        <v>284</v>
      </c>
      <c r="I707" s="41">
        <v>65</v>
      </c>
      <c r="J707" s="71">
        <v>34853.839999999997</v>
      </c>
      <c r="K707" s="71">
        <v>34853.839999999997</v>
      </c>
      <c r="L707" s="72">
        <v>44816</v>
      </c>
      <c r="M707" s="69" t="s">
        <v>149</v>
      </c>
    </row>
    <row r="708" spans="1:13" x14ac:dyDescent="0.25">
      <c r="A708" s="41">
        <v>2022</v>
      </c>
      <c r="B708" s="41" t="s">
        <v>1242</v>
      </c>
      <c r="C708" s="41" t="s">
        <v>456</v>
      </c>
      <c r="D708" s="43">
        <v>44715</v>
      </c>
      <c r="E708" s="43">
        <v>44803</v>
      </c>
      <c r="F708" s="41" t="s">
        <v>1474</v>
      </c>
      <c r="G708" s="69" t="s">
        <v>533</v>
      </c>
      <c r="H708" s="41" t="s">
        <v>285</v>
      </c>
      <c r="I708" s="41">
        <v>62</v>
      </c>
      <c r="J708" s="71">
        <v>410245.16</v>
      </c>
      <c r="K708" s="71">
        <v>410245.16</v>
      </c>
      <c r="L708" s="72">
        <v>44816</v>
      </c>
      <c r="M708" s="69" t="s">
        <v>149</v>
      </c>
    </row>
    <row r="709" spans="1:13" x14ac:dyDescent="0.25">
      <c r="A709" s="41">
        <v>2022</v>
      </c>
      <c r="B709" s="41" t="s">
        <v>1243</v>
      </c>
      <c r="C709" s="41" t="s">
        <v>456</v>
      </c>
      <c r="D709" s="43">
        <v>44711</v>
      </c>
      <c r="E709" s="43">
        <v>44818</v>
      </c>
      <c r="F709" s="41" t="s">
        <v>1474</v>
      </c>
      <c r="G709" s="69" t="s">
        <v>549</v>
      </c>
      <c r="H709" s="41" t="s">
        <v>284</v>
      </c>
      <c r="I709" s="41">
        <v>42</v>
      </c>
      <c r="J709" s="71">
        <v>1096078.01</v>
      </c>
      <c r="K709" s="71">
        <v>1096078.01</v>
      </c>
      <c r="L709" s="72">
        <v>44854</v>
      </c>
      <c r="M709" s="69" t="s">
        <v>149</v>
      </c>
    </row>
    <row r="710" spans="1:13" x14ac:dyDescent="0.25">
      <c r="A710" s="41">
        <v>2022</v>
      </c>
      <c r="B710" s="41" t="s">
        <v>1244</v>
      </c>
      <c r="C710" s="41" t="s">
        <v>456</v>
      </c>
      <c r="D710" s="43">
        <v>44792</v>
      </c>
      <c r="E710" s="43">
        <v>44826</v>
      </c>
      <c r="F710" s="41" t="s">
        <v>1474</v>
      </c>
      <c r="G710" s="69" t="s">
        <v>537</v>
      </c>
      <c r="H710" s="44" t="s">
        <v>284</v>
      </c>
      <c r="I710" s="41">
        <v>67</v>
      </c>
      <c r="J710" s="71">
        <v>108523.12</v>
      </c>
      <c r="K710" s="71">
        <v>108523.12</v>
      </c>
      <c r="L710" s="72">
        <v>44951</v>
      </c>
      <c r="M710" s="69" t="s">
        <v>149</v>
      </c>
    </row>
    <row r="711" spans="1:13" x14ac:dyDescent="0.25">
      <c r="A711" s="41">
        <v>2022</v>
      </c>
      <c r="B711" s="41" t="s">
        <v>1245</v>
      </c>
      <c r="C711" s="41" t="s">
        <v>456</v>
      </c>
      <c r="D711" s="43">
        <v>44762</v>
      </c>
      <c r="E711" s="43">
        <v>44826</v>
      </c>
      <c r="F711" s="41" t="s">
        <v>1474</v>
      </c>
      <c r="G711" s="69" t="s">
        <v>547</v>
      </c>
      <c r="H711" s="44" t="s">
        <v>284</v>
      </c>
      <c r="I711" s="41">
        <v>57</v>
      </c>
      <c r="J711" s="71">
        <v>376396.16</v>
      </c>
      <c r="K711" s="71">
        <v>376396.16</v>
      </c>
      <c r="L711" s="72">
        <v>44971</v>
      </c>
      <c r="M711" s="69" t="s">
        <v>149</v>
      </c>
    </row>
    <row r="712" spans="1:13" x14ac:dyDescent="0.25">
      <c r="A712" s="41">
        <v>2022</v>
      </c>
      <c r="B712" s="41" t="s">
        <v>1246</v>
      </c>
      <c r="C712" s="41" t="s">
        <v>456</v>
      </c>
      <c r="D712" s="43">
        <v>44629</v>
      </c>
      <c r="E712" s="43">
        <v>44833</v>
      </c>
      <c r="F712" s="41" t="s">
        <v>1474</v>
      </c>
      <c r="G712" s="69" t="s">
        <v>539</v>
      </c>
      <c r="H712" s="44" t="s">
        <v>285</v>
      </c>
      <c r="I712" s="41">
        <v>39</v>
      </c>
      <c r="J712" s="71">
        <v>450704.11</v>
      </c>
      <c r="K712" s="71">
        <v>450704.11</v>
      </c>
      <c r="L712" s="72">
        <v>44890</v>
      </c>
      <c r="M712" s="69" t="s">
        <v>149</v>
      </c>
    </row>
    <row r="713" spans="1:13" x14ac:dyDescent="0.25">
      <c r="A713" s="41">
        <v>2022</v>
      </c>
      <c r="B713" s="41" t="s">
        <v>1393</v>
      </c>
      <c r="C713" s="41" t="s">
        <v>456</v>
      </c>
      <c r="D713" s="43">
        <v>44754</v>
      </c>
      <c r="E713" s="43">
        <v>44841</v>
      </c>
      <c r="F713" s="41" t="s">
        <v>1474</v>
      </c>
      <c r="G713" s="69" t="s">
        <v>537</v>
      </c>
      <c r="H713" s="44" t="s">
        <v>284</v>
      </c>
      <c r="I713" s="41">
        <v>49</v>
      </c>
      <c r="J713" s="71">
        <v>250299.99</v>
      </c>
      <c r="K713" s="71">
        <v>250299.99</v>
      </c>
      <c r="L713" s="72">
        <v>44854</v>
      </c>
      <c r="M713" s="69" t="s">
        <v>149</v>
      </c>
    </row>
    <row r="714" spans="1:13" x14ac:dyDescent="0.25">
      <c r="A714" s="41">
        <v>2022</v>
      </c>
      <c r="B714" s="41" t="s">
        <v>1394</v>
      </c>
      <c r="C714" s="41" t="s">
        <v>456</v>
      </c>
      <c r="D714" s="43">
        <v>44803</v>
      </c>
      <c r="E714" s="43">
        <v>44846</v>
      </c>
      <c r="F714" s="41" t="s">
        <v>1474</v>
      </c>
      <c r="G714" s="69" t="s">
        <v>540</v>
      </c>
      <c r="H714" s="44" t="s">
        <v>285</v>
      </c>
      <c r="I714" s="41">
        <v>67</v>
      </c>
      <c r="J714" s="71">
        <v>8971.24</v>
      </c>
      <c r="K714" s="71">
        <v>8971.24</v>
      </c>
      <c r="L714" s="72">
        <v>44865</v>
      </c>
      <c r="M714" s="69" t="s">
        <v>149</v>
      </c>
    </row>
    <row r="715" spans="1:13" x14ac:dyDescent="0.25">
      <c r="A715" s="41">
        <v>2022</v>
      </c>
      <c r="B715" s="41" t="s">
        <v>1395</v>
      </c>
      <c r="C715" s="41" t="s">
        <v>456</v>
      </c>
      <c r="D715" s="43">
        <v>44687</v>
      </c>
      <c r="E715" s="43">
        <v>44852</v>
      </c>
      <c r="F715" s="41" t="s">
        <v>1474</v>
      </c>
      <c r="G715" s="69" t="s">
        <v>538</v>
      </c>
      <c r="H715" s="44" t="s">
        <v>284</v>
      </c>
      <c r="I715" s="41">
        <v>62</v>
      </c>
      <c r="J715" s="71">
        <v>288271.88</v>
      </c>
      <c r="K715" s="71">
        <v>288271.88</v>
      </c>
      <c r="L715" s="72">
        <v>44865</v>
      </c>
      <c r="M715" s="69" t="s">
        <v>149</v>
      </c>
    </row>
    <row r="716" spans="1:13" x14ac:dyDescent="0.25">
      <c r="A716" s="41">
        <v>2022</v>
      </c>
      <c r="B716" s="41" t="s">
        <v>1396</v>
      </c>
      <c r="C716" s="41" t="s">
        <v>456</v>
      </c>
      <c r="D716" s="43">
        <v>44778</v>
      </c>
      <c r="E716" s="43">
        <v>44852</v>
      </c>
      <c r="F716" s="41" t="s">
        <v>1474</v>
      </c>
      <c r="G716" s="69" t="s">
        <v>541</v>
      </c>
      <c r="H716" s="44" t="s">
        <v>284</v>
      </c>
      <c r="I716" s="41">
        <v>63</v>
      </c>
      <c r="J716" s="71">
        <v>284323.49</v>
      </c>
      <c r="K716" s="71">
        <v>284323.49</v>
      </c>
      <c r="L716" s="72">
        <v>44873</v>
      </c>
      <c r="M716" s="69" t="s">
        <v>149</v>
      </c>
    </row>
    <row r="717" spans="1:13" x14ac:dyDescent="0.25">
      <c r="A717" s="41">
        <v>2022</v>
      </c>
      <c r="B717" s="41" t="s">
        <v>1397</v>
      </c>
      <c r="C717" s="41" t="s">
        <v>456</v>
      </c>
      <c r="D717" s="43">
        <v>44729</v>
      </c>
      <c r="E717" s="43">
        <v>44854</v>
      </c>
      <c r="F717" s="41" t="s">
        <v>1474</v>
      </c>
      <c r="G717" s="69" t="s">
        <v>533</v>
      </c>
      <c r="H717" s="44" t="s">
        <v>284</v>
      </c>
      <c r="I717" s="41">
        <v>55</v>
      </c>
      <c r="J717" s="71">
        <v>100646.13</v>
      </c>
      <c r="K717" s="71">
        <v>100646.13</v>
      </c>
      <c r="L717" s="72">
        <v>44873</v>
      </c>
      <c r="M717" s="69" t="s">
        <v>149</v>
      </c>
    </row>
    <row r="718" spans="1:13" x14ac:dyDescent="0.25">
      <c r="A718" s="41">
        <v>2022</v>
      </c>
      <c r="B718" s="41" t="s">
        <v>1398</v>
      </c>
      <c r="C718" s="41" t="s">
        <v>456</v>
      </c>
      <c r="D718" s="43">
        <v>44747</v>
      </c>
      <c r="E718" s="43">
        <v>44851</v>
      </c>
      <c r="F718" s="41" t="s">
        <v>1474</v>
      </c>
      <c r="G718" s="69" t="s">
        <v>551</v>
      </c>
      <c r="H718" s="44" t="s">
        <v>284</v>
      </c>
      <c r="I718" s="41">
        <v>71</v>
      </c>
      <c r="J718" s="71">
        <v>1201587.21</v>
      </c>
      <c r="K718" s="71">
        <v>1201587.21</v>
      </c>
      <c r="L718" s="72">
        <v>44880</v>
      </c>
      <c r="M718" s="69" t="s">
        <v>149</v>
      </c>
    </row>
    <row r="719" spans="1:13" x14ac:dyDescent="0.25">
      <c r="A719" s="41">
        <v>2022</v>
      </c>
      <c r="B719" s="41" t="s">
        <v>1399</v>
      </c>
      <c r="C719" s="41" t="s">
        <v>456</v>
      </c>
      <c r="D719" s="43">
        <v>44752</v>
      </c>
      <c r="E719" s="43">
        <v>44851</v>
      </c>
      <c r="F719" s="41" t="s">
        <v>1474</v>
      </c>
      <c r="G719" s="69" t="s">
        <v>537</v>
      </c>
      <c r="H719" s="44" t="s">
        <v>284</v>
      </c>
      <c r="I719" s="41">
        <v>67</v>
      </c>
      <c r="J719" s="71">
        <v>81807.37</v>
      </c>
      <c r="K719" s="71">
        <v>81807.37</v>
      </c>
      <c r="L719" s="72">
        <v>44873</v>
      </c>
      <c r="M719" s="69" t="s">
        <v>149</v>
      </c>
    </row>
    <row r="720" spans="1:13" x14ac:dyDescent="0.25">
      <c r="A720" s="41">
        <v>2022</v>
      </c>
      <c r="B720" s="41" t="s">
        <v>1400</v>
      </c>
      <c r="C720" s="41" t="s">
        <v>456</v>
      </c>
      <c r="D720" s="43">
        <v>44805</v>
      </c>
      <c r="E720" s="43">
        <v>44858</v>
      </c>
      <c r="F720" s="41" t="s">
        <v>1474</v>
      </c>
      <c r="G720" s="69" t="s">
        <v>538</v>
      </c>
      <c r="H720" s="44" t="s">
        <v>284</v>
      </c>
      <c r="I720" s="41">
        <v>55</v>
      </c>
      <c r="J720" s="71">
        <v>309470.38</v>
      </c>
      <c r="K720" s="71">
        <v>309470.38</v>
      </c>
      <c r="L720" s="72">
        <v>44873</v>
      </c>
      <c r="M720" s="69" t="s">
        <v>149</v>
      </c>
    </row>
    <row r="721" spans="1:13" x14ac:dyDescent="0.25">
      <c r="A721" s="41">
        <v>2022</v>
      </c>
      <c r="B721" s="41" t="s">
        <v>1401</v>
      </c>
      <c r="C721" s="41" t="s">
        <v>456</v>
      </c>
      <c r="D721" s="43">
        <v>44781</v>
      </c>
      <c r="E721" s="43">
        <v>44862</v>
      </c>
      <c r="F721" s="41" t="s">
        <v>1474</v>
      </c>
      <c r="G721" s="69" t="s">
        <v>533</v>
      </c>
      <c r="H721" s="44" t="s">
        <v>284</v>
      </c>
      <c r="I721" s="41">
        <v>53</v>
      </c>
      <c r="J721" s="71">
        <v>939294.16</v>
      </c>
      <c r="K721" s="71">
        <v>939294.16</v>
      </c>
      <c r="L721" s="72">
        <v>44882</v>
      </c>
      <c r="M721" s="69" t="s">
        <v>149</v>
      </c>
    </row>
    <row r="722" spans="1:13" x14ac:dyDescent="0.25">
      <c r="A722" s="41">
        <v>2022</v>
      </c>
      <c r="B722" s="41" t="s">
        <v>1402</v>
      </c>
      <c r="C722" s="41" t="s">
        <v>456</v>
      </c>
      <c r="D722" s="43">
        <v>44587</v>
      </c>
      <c r="E722" s="43">
        <v>44862</v>
      </c>
      <c r="F722" s="41" t="s">
        <v>1474</v>
      </c>
      <c r="G722" s="69" t="s">
        <v>537</v>
      </c>
      <c r="H722" s="44" t="s">
        <v>284</v>
      </c>
      <c r="I722" s="41">
        <v>65</v>
      </c>
      <c r="J722" s="71">
        <v>160591.76999999999</v>
      </c>
      <c r="K722" s="71">
        <v>160591.76999999999</v>
      </c>
      <c r="L722" s="72">
        <v>44882</v>
      </c>
      <c r="M722" s="69" t="s">
        <v>149</v>
      </c>
    </row>
    <row r="723" spans="1:13" x14ac:dyDescent="0.25">
      <c r="A723" s="41">
        <v>2022</v>
      </c>
      <c r="B723" s="41" t="s">
        <v>1403</v>
      </c>
      <c r="C723" s="41" t="s">
        <v>456</v>
      </c>
      <c r="D723" s="43">
        <v>44761</v>
      </c>
      <c r="E723" s="43">
        <v>44862</v>
      </c>
      <c r="F723" s="41" t="s">
        <v>1474</v>
      </c>
      <c r="G723" s="69" t="s">
        <v>543</v>
      </c>
      <c r="H723" s="44" t="s">
        <v>284</v>
      </c>
      <c r="I723" s="41">
        <v>61</v>
      </c>
      <c r="J723" s="71">
        <v>265326.73</v>
      </c>
      <c r="K723" s="71">
        <v>265326.73</v>
      </c>
      <c r="L723" s="72">
        <v>44882</v>
      </c>
      <c r="M723" s="69" t="s">
        <v>149</v>
      </c>
    </row>
    <row r="724" spans="1:13" x14ac:dyDescent="0.25">
      <c r="A724" s="41">
        <v>2022</v>
      </c>
      <c r="B724" s="41" t="s">
        <v>1404</v>
      </c>
      <c r="C724" s="41" t="s">
        <v>456</v>
      </c>
      <c r="D724" s="43">
        <v>44756</v>
      </c>
      <c r="E724" s="43">
        <v>44862</v>
      </c>
      <c r="F724" s="41" t="s">
        <v>1474</v>
      </c>
      <c r="G724" s="69" t="s">
        <v>537</v>
      </c>
      <c r="H724" s="44" t="s">
        <v>284</v>
      </c>
      <c r="I724" s="41">
        <v>47</v>
      </c>
      <c r="J724" s="71">
        <v>831553.65</v>
      </c>
      <c r="K724" s="71">
        <v>831553.65</v>
      </c>
      <c r="L724" s="72">
        <v>44882</v>
      </c>
      <c r="M724" s="69" t="s">
        <v>149</v>
      </c>
    </row>
    <row r="725" spans="1:13" x14ac:dyDescent="0.25">
      <c r="A725" s="41">
        <v>2022</v>
      </c>
      <c r="B725" s="41" t="s">
        <v>1405</v>
      </c>
      <c r="C725" s="41" t="s">
        <v>456</v>
      </c>
      <c r="D725" s="43">
        <v>44708</v>
      </c>
      <c r="E725" s="43">
        <v>44862</v>
      </c>
      <c r="F725" s="41" t="s">
        <v>1474</v>
      </c>
      <c r="G725" s="69" t="s">
        <v>539</v>
      </c>
      <c r="H725" s="44" t="s">
        <v>284</v>
      </c>
      <c r="I725" s="41">
        <v>42</v>
      </c>
      <c r="J725" s="71">
        <v>611713.87</v>
      </c>
      <c r="K725" s="71">
        <v>611713.87</v>
      </c>
      <c r="L725" s="72">
        <v>44916</v>
      </c>
      <c r="M725" s="69" t="s">
        <v>149</v>
      </c>
    </row>
    <row r="726" spans="1:13" x14ac:dyDescent="0.25">
      <c r="A726" s="41">
        <v>2022</v>
      </c>
      <c r="B726" s="41" t="s">
        <v>1406</v>
      </c>
      <c r="C726" s="41" t="s">
        <v>456</v>
      </c>
      <c r="D726" s="43">
        <v>44742</v>
      </c>
      <c r="E726" s="43">
        <v>44847</v>
      </c>
      <c r="F726" s="41" t="s">
        <v>1474</v>
      </c>
      <c r="G726" s="69" t="s">
        <v>533</v>
      </c>
      <c r="H726" s="44" t="s">
        <v>284</v>
      </c>
      <c r="I726" s="41">
        <v>46</v>
      </c>
      <c r="J726" s="71">
        <v>428197.98</v>
      </c>
      <c r="K726" s="71">
        <v>428197.98</v>
      </c>
      <c r="L726" s="72">
        <v>44890</v>
      </c>
      <c r="M726" s="69" t="s">
        <v>149</v>
      </c>
    </row>
    <row r="727" spans="1:13" x14ac:dyDescent="0.25">
      <c r="A727" s="41">
        <v>2022</v>
      </c>
      <c r="B727" s="41" t="s">
        <v>1407</v>
      </c>
      <c r="C727" s="41" t="s">
        <v>456</v>
      </c>
      <c r="D727" s="43">
        <v>44722</v>
      </c>
      <c r="E727" s="43">
        <v>44847</v>
      </c>
      <c r="F727" s="41" t="s">
        <v>1474</v>
      </c>
      <c r="G727" s="69" t="s">
        <v>1514</v>
      </c>
      <c r="H727" s="44" t="s">
        <v>285</v>
      </c>
      <c r="I727" s="41">
        <v>43</v>
      </c>
      <c r="J727" s="71">
        <v>297343.25</v>
      </c>
      <c r="K727" s="71">
        <v>297343.25</v>
      </c>
      <c r="L727" s="72">
        <v>44950</v>
      </c>
      <c r="M727" s="69" t="s">
        <v>149</v>
      </c>
    </row>
    <row r="728" spans="1:13" x14ac:dyDescent="0.25">
      <c r="A728" s="41">
        <v>2022</v>
      </c>
      <c r="B728" s="41" t="s">
        <v>1408</v>
      </c>
      <c r="C728" s="41" t="s">
        <v>456</v>
      </c>
      <c r="D728" s="43">
        <v>44718</v>
      </c>
      <c r="E728" s="43">
        <v>44847</v>
      </c>
      <c r="F728" s="41" t="s">
        <v>1474</v>
      </c>
      <c r="G728" s="69" t="s">
        <v>541</v>
      </c>
      <c r="H728" s="44" t="s">
        <v>284</v>
      </c>
      <c r="I728" s="41">
        <v>65</v>
      </c>
      <c r="J728" s="71">
        <v>487602.95</v>
      </c>
      <c r="K728" s="71">
        <v>487602.95</v>
      </c>
      <c r="L728" s="72">
        <v>44882</v>
      </c>
      <c r="M728" s="69" t="s">
        <v>149</v>
      </c>
    </row>
    <row r="729" spans="1:13" x14ac:dyDescent="0.25">
      <c r="A729" s="41">
        <v>2022</v>
      </c>
      <c r="B729" s="41" t="s">
        <v>1409</v>
      </c>
      <c r="C729" s="41" t="s">
        <v>456</v>
      </c>
      <c r="D729" s="43">
        <v>44590</v>
      </c>
      <c r="E729" s="43">
        <v>44862</v>
      </c>
      <c r="F729" s="41" t="s">
        <v>1474</v>
      </c>
      <c r="G729" s="69" t="s">
        <v>542</v>
      </c>
      <c r="H729" s="44" t="s">
        <v>284</v>
      </c>
      <c r="I729" s="41">
        <v>60</v>
      </c>
      <c r="J729" s="71">
        <v>797280.98</v>
      </c>
      <c r="K729" s="71">
        <v>797280.98</v>
      </c>
      <c r="L729" s="72">
        <v>44952</v>
      </c>
      <c r="M729" s="69" t="s">
        <v>149</v>
      </c>
    </row>
    <row r="730" spans="1:13" x14ac:dyDescent="0.25">
      <c r="A730" s="41">
        <v>2022</v>
      </c>
      <c r="B730" s="41" t="s">
        <v>1410</v>
      </c>
      <c r="C730" s="41" t="s">
        <v>456</v>
      </c>
      <c r="D730" s="43">
        <v>44705</v>
      </c>
      <c r="E730" s="43">
        <v>44853</v>
      </c>
      <c r="F730" s="41" t="s">
        <v>1474</v>
      </c>
      <c r="G730" s="69" t="s">
        <v>543</v>
      </c>
      <c r="H730" s="44" t="s">
        <v>284</v>
      </c>
      <c r="I730" s="41">
        <v>70</v>
      </c>
      <c r="J730" s="71">
        <v>418094.69</v>
      </c>
      <c r="K730" s="71">
        <v>418094.69</v>
      </c>
      <c r="L730" s="72">
        <v>44890</v>
      </c>
      <c r="M730" s="69" t="s">
        <v>149</v>
      </c>
    </row>
    <row r="731" spans="1:13" x14ac:dyDescent="0.25">
      <c r="A731" s="41">
        <v>2022</v>
      </c>
      <c r="B731" s="41" t="s">
        <v>1411</v>
      </c>
      <c r="C731" s="41" t="s">
        <v>456</v>
      </c>
      <c r="D731" s="43">
        <v>44737</v>
      </c>
      <c r="E731" s="43">
        <v>44853</v>
      </c>
      <c r="F731" s="41" t="s">
        <v>1474</v>
      </c>
      <c r="G731" s="69" t="s">
        <v>533</v>
      </c>
      <c r="H731" s="44" t="s">
        <v>284</v>
      </c>
      <c r="I731" s="41">
        <v>54</v>
      </c>
      <c r="J731" s="71">
        <v>255691.59</v>
      </c>
      <c r="K731" s="71">
        <v>255691.59</v>
      </c>
      <c r="L731" s="72">
        <v>44890</v>
      </c>
      <c r="M731" s="69" t="s">
        <v>149</v>
      </c>
    </row>
    <row r="732" spans="1:13" x14ac:dyDescent="0.25">
      <c r="A732" s="41">
        <v>2022</v>
      </c>
      <c r="B732" s="41" t="s">
        <v>1412</v>
      </c>
      <c r="C732" s="41" t="s">
        <v>456</v>
      </c>
      <c r="D732" s="43">
        <v>44769</v>
      </c>
      <c r="E732" s="43">
        <v>44854</v>
      </c>
      <c r="F732" s="41" t="s">
        <v>1474</v>
      </c>
      <c r="G732" s="69" t="s">
        <v>537</v>
      </c>
      <c r="H732" s="44" t="s">
        <v>285</v>
      </c>
      <c r="I732" s="41">
        <v>51</v>
      </c>
      <c r="J732" s="91">
        <v>828867.67</v>
      </c>
      <c r="K732" s="71">
        <v>828867.67</v>
      </c>
      <c r="L732" s="72">
        <v>44890</v>
      </c>
      <c r="M732" s="69" t="s">
        <v>149</v>
      </c>
    </row>
    <row r="733" spans="1:13" x14ac:dyDescent="0.25">
      <c r="A733" s="41">
        <v>2022</v>
      </c>
      <c r="B733" s="41" t="s">
        <v>1413</v>
      </c>
      <c r="C733" s="41" t="s">
        <v>456</v>
      </c>
      <c r="D733" s="43">
        <v>44824</v>
      </c>
      <c r="E733" s="43">
        <v>44854</v>
      </c>
      <c r="F733" s="41" t="s">
        <v>1474</v>
      </c>
      <c r="G733" s="69" t="s">
        <v>543</v>
      </c>
      <c r="H733" s="44" t="s">
        <v>285</v>
      </c>
      <c r="I733" s="41">
        <v>59</v>
      </c>
      <c r="J733" s="71">
        <v>588759.24</v>
      </c>
      <c r="K733" s="71">
        <v>588759.24</v>
      </c>
      <c r="L733" s="72">
        <v>44904</v>
      </c>
      <c r="M733" s="69" t="s">
        <v>149</v>
      </c>
    </row>
    <row r="734" spans="1:13" x14ac:dyDescent="0.25">
      <c r="A734" s="41">
        <v>2022</v>
      </c>
      <c r="B734" s="41" t="s">
        <v>1414</v>
      </c>
      <c r="C734" s="41" t="s">
        <v>456</v>
      </c>
      <c r="D734" s="43">
        <v>44769</v>
      </c>
      <c r="E734" s="43">
        <v>44865</v>
      </c>
      <c r="F734" s="41" t="s">
        <v>1474</v>
      </c>
      <c r="G734" s="69" t="s">
        <v>534</v>
      </c>
      <c r="H734" s="44" t="s">
        <v>285</v>
      </c>
      <c r="I734" s="41">
        <v>45</v>
      </c>
      <c r="J734" s="71">
        <v>171188.1</v>
      </c>
      <c r="K734" s="71">
        <v>171188.1</v>
      </c>
      <c r="L734" s="72">
        <v>44882</v>
      </c>
      <c r="M734" s="69" t="s">
        <v>149</v>
      </c>
    </row>
    <row r="735" spans="1:13" x14ac:dyDescent="0.25">
      <c r="A735" s="41">
        <v>2022</v>
      </c>
      <c r="B735" s="41" t="s">
        <v>1476</v>
      </c>
      <c r="C735" s="41" t="s">
        <v>456</v>
      </c>
      <c r="D735" s="43">
        <v>44817</v>
      </c>
      <c r="E735" s="43">
        <v>44868</v>
      </c>
      <c r="F735" s="41" t="s">
        <v>1474</v>
      </c>
      <c r="G735" s="69" t="s">
        <v>538</v>
      </c>
      <c r="H735" s="44" t="s">
        <v>284</v>
      </c>
      <c r="I735" s="41">
        <v>62</v>
      </c>
      <c r="J735" s="71">
        <v>962642.24</v>
      </c>
      <c r="K735" s="71">
        <v>962642.24</v>
      </c>
      <c r="L735" s="72">
        <v>44890</v>
      </c>
      <c r="M735" s="69" t="s">
        <v>149</v>
      </c>
    </row>
    <row r="736" spans="1:13" x14ac:dyDescent="0.25">
      <c r="A736" s="41">
        <v>2022</v>
      </c>
      <c r="B736" s="41" t="s">
        <v>1477</v>
      </c>
      <c r="C736" s="41" t="s">
        <v>456</v>
      </c>
      <c r="D736" s="43">
        <v>44562</v>
      </c>
      <c r="E736" s="43">
        <v>44873</v>
      </c>
      <c r="F736" s="41" t="s">
        <v>1474</v>
      </c>
      <c r="G736" s="69" t="s">
        <v>538</v>
      </c>
      <c r="H736" s="44" t="s">
        <v>284</v>
      </c>
      <c r="I736" s="41">
        <v>56</v>
      </c>
      <c r="J736" s="71">
        <v>169788.2</v>
      </c>
      <c r="K736" s="71">
        <v>169788.2</v>
      </c>
      <c r="L736" s="72">
        <v>44890</v>
      </c>
      <c r="M736" s="69" t="s">
        <v>149</v>
      </c>
    </row>
    <row r="737" spans="1:13" x14ac:dyDescent="0.25">
      <c r="A737" s="41">
        <v>2022</v>
      </c>
      <c r="B737" s="41" t="s">
        <v>1478</v>
      </c>
      <c r="C737" s="41" t="s">
        <v>456</v>
      </c>
      <c r="D737" s="43">
        <v>44833</v>
      </c>
      <c r="E737" s="43">
        <v>44873</v>
      </c>
      <c r="F737" s="41" t="s">
        <v>1474</v>
      </c>
      <c r="G737" s="69" t="s">
        <v>540</v>
      </c>
      <c r="H737" s="44" t="s">
        <v>284</v>
      </c>
      <c r="I737" s="41">
        <v>68</v>
      </c>
      <c r="J737" s="71">
        <v>165899.31</v>
      </c>
      <c r="K737" s="71">
        <v>165899.31</v>
      </c>
      <c r="L737" s="72">
        <v>44890</v>
      </c>
      <c r="M737" s="69" t="s">
        <v>149</v>
      </c>
    </row>
    <row r="738" spans="1:13" x14ac:dyDescent="0.25">
      <c r="A738" s="41">
        <v>2022</v>
      </c>
      <c r="B738" s="41" t="s">
        <v>1479</v>
      </c>
      <c r="C738" s="41" t="s">
        <v>456</v>
      </c>
      <c r="D738" s="43">
        <v>44824</v>
      </c>
      <c r="E738" s="43">
        <v>44879</v>
      </c>
      <c r="F738" s="41" t="s">
        <v>1474</v>
      </c>
      <c r="G738" s="69" t="s">
        <v>537</v>
      </c>
      <c r="H738" s="44" t="s">
        <v>284</v>
      </c>
      <c r="I738" s="41">
        <v>57</v>
      </c>
      <c r="J738" s="71">
        <v>154074.1</v>
      </c>
      <c r="K738" s="71">
        <v>154074.1</v>
      </c>
      <c r="L738" s="72">
        <v>44904</v>
      </c>
      <c r="M738" s="69" t="s">
        <v>149</v>
      </c>
    </row>
    <row r="739" spans="1:13" x14ac:dyDescent="0.25">
      <c r="A739" s="41">
        <v>2022</v>
      </c>
      <c r="B739" s="41" t="s">
        <v>1480</v>
      </c>
      <c r="C739" s="41" t="s">
        <v>456</v>
      </c>
      <c r="D739" s="43">
        <v>44807</v>
      </c>
      <c r="E739" s="43">
        <v>44879</v>
      </c>
      <c r="F739" s="41" t="s">
        <v>1474</v>
      </c>
      <c r="G739" s="69" t="s">
        <v>537</v>
      </c>
      <c r="H739" s="44" t="s">
        <v>284</v>
      </c>
      <c r="I739" s="41">
        <v>53</v>
      </c>
      <c r="J739" s="71">
        <v>542595.63</v>
      </c>
      <c r="K739" s="71">
        <v>542595.63</v>
      </c>
      <c r="L739" s="72">
        <v>44916</v>
      </c>
      <c r="M739" s="69" t="s">
        <v>149</v>
      </c>
    </row>
    <row r="740" spans="1:13" x14ac:dyDescent="0.25">
      <c r="A740" s="41">
        <v>2022</v>
      </c>
      <c r="B740" s="41" t="s">
        <v>1481</v>
      </c>
      <c r="C740" s="41" t="s">
        <v>456</v>
      </c>
      <c r="D740" s="43">
        <v>44667</v>
      </c>
      <c r="E740" s="43">
        <v>44873</v>
      </c>
      <c r="F740" s="41" t="s">
        <v>1474</v>
      </c>
      <c r="G740" s="69" t="s">
        <v>542</v>
      </c>
      <c r="H740" s="44" t="s">
        <v>285</v>
      </c>
      <c r="I740" s="41">
        <v>65</v>
      </c>
      <c r="J740" s="71">
        <v>147259.78</v>
      </c>
      <c r="K740" s="71">
        <v>147259.78</v>
      </c>
      <c r="L740" s="72">
        <v>45043</v>
      </c>
      <c r="M740" s="69" t="s">
        <v>149</v>
      </c>
    </row>
    <row r="741" spans="1:13" x14ac:dyDescent="0.25">
      <c r="A741" s="41">
        <v>2022</v>
      </c>
      <c r="B741" s="41" t="s">
        <v>1482</v>
      </c>
      <c r="C741" s="41" t="s">
        <v>456</v>
      </c>
      <c r="D741" s="43">
        <v>44859</v>
      </c>
      <c r="E741" s="43">
        <v>44889</v>
      </c>
      <c r="F741" s="41" t="s">
        <v>1474</v>
      </c>
      <c r="G741" s="69" t="s">
        <v>533</v>
      </c>
      <c r="H741" s="44" t="s">
        <v>284</v>
      </c>
      <c r="I741" s="41">
        <v>66</v>
      </c>
      <c r="J741" s="71">
        <v>737121.09</v>
      </c>
      <c r="K741" s="71">
        <v>737121.09</v>
      </c>
      <c r="L741" s="72">
        <v>44971</v>
      </c>
      <c r="M741" s="69" t="s">
        <v>149</v>
      </c>
    </row>
    <row r="742" spans="1:13" x14ac:dyDescent="0.25">
      <c r="A742" s="41">
        <v>2022</v>
      </c>
      <c r="B742" s="41" t="s">
        <v>1483</v>
      </c>
      <c r="C742" s="41" t="s">
        <v>456</v>
      </c>
      <c r="D742" s="43">
        <v>44640</v>
      </c>
      <c r="E742" s="43">
        <v>44895</v>
      </c>
      <c r="F742" s="41" t="s">
        <v>1474</v>
      </c>
      <c r="G742" s="69" t="s">
        <v>541</v>
      </c>
      <c r="H742" s="44" t="s">
        <v>284</v>
      </c>
      <c r="I742" s="41">
        <v>64</v>
      </c>
      <c r="J742" s="71">
        <v>384882.81</v>
      </c>
      <c r="K742" s="71">
        <v>384882.81</v>
      </c>
      <c r="L742" s="72">
        <v>44916</v>
      </c>
      <c r="M742" s="69" t="s">
        <v>149</v>
      </c>
    </row>
    <row r="743" spans="1:13" x14ac:dyDescent="0.25">
      <c r="A743" s="41">
        <v>2022</v>
      </c>
      <c r="B743" s="41" t="s">
        <v>1484</v>
      </c>
      <c r="C743" s="41" t="s">
        <v>456</v>
      </c>
      <c r="D743" s="43">
        <v>44870</v>
      </c>
      <c r="E743" s="43">
        <v>44903</v>
      </c>
      <c r="F743" s="41" t="s">
        <v>1474</v>
      </c>
      <c r="G743" s="69" t="s">
        <v>541</v>
      </c>
      <c r="H743" s="44" t="s">
        <v>285</v>
      </c>
      <c r="I743" s="41">
        <v>63</v>
      </c>
      <c r="J743" s="71">
        <v>549997.18999999994</v>
      </c>
      <c r="K743" s="71">
        <v>549997.18999999994</v>
      </c>
      <c r="L743" s="72">
        <v>44943</v>
      </c>
      <c r="M743" s="69" t="s">
        <v>149</v>
      </c>
    </row>
    <row r="744" spans="1:13" x14ac:dyDescent="0.25">
      <c r="A744" s="41">
        <v>2022</v>
      </c>
      <c r="B744" s="41" t="s">
        <v>1485</v>
      </c>
      <c r="C744" s="41" t="s">
        <v>456</v>
      </c>
      <c r="D744" s="43">
        <v>44758</v>
      </c>
      <c r="E744" s="43">
        <v>44903</v>
      </c>
      <c r="F744" s="41" t="s">
        <v>1474</v>
      </c>
      <c r="G744" s="69" t="s">
        <v>1513</v>
      </c>
      <c r="H744" s="44" t="s">
        <v>284</v>
      </c>
      <c r="I744" s="41">
        <v>53</v>
      </c>
      <c r="J744" s="71">
        <v>399261.21</v>
      </c>
      <c r="K744" s="71">
        <v>399261.21</v>
      </c>
      <c r="L744" s="72">
        <v>44928</v>
      </c>
      <c r="M744" s="69" t="s">
        <v>149</v>
      </c>
    </row>
    <row r="745" spans="1:13" x14ac:dyDescent="0.25">
      <c r="A745" s="41">
        <v>2022</v>
      </c>
      <c r="B745" s="41" t="s">
        <v>1486</v>
      </c>
      <c r="C745" s="41" t="s">
        <v>456</v>
      </c>
      <c r="D745" s="43">
        <v>44802</v>
      </c>
      <c r="E745" s="43">
        <v>44903</v>
      </c>
      <c r="F745" s="41" t="s">
        <v>1474</v>
      </c>
      <c r="G745" s="69" t="s">
        <v>537</v>
      </c>
      <c r="H745" s="44" t="s">
        <v>284</v>
      </c>
      <c r="I745" s="41">
        <v>58</v>
      </c>
      <c r="J745" s="71">
        <v>983989.43</v>
      </c>
      <c r="K745" s="71">
        <v>983989.43</v>
      </c>
      <c r="L745" s="72">
        <v>44923</v>
      </c>
      <c r="M745" s="69" t="s">
        <v>149</v>
      </c>
    </row>
    <row r="746" spans="1:13" x14ac:dyDescent="0.25">
      <c r="A746" s="41">
        <v>2022</v>
      </c>
      <c r="B746" s="41" t="s">
        <v>1487</v>
      </c>
      <c r="C746" s="41" t="s">
        <v>456</v>
      </c>
      <c r="D746" s="43">
        <v>44802</v>
      </c>
      <c r="E746" s="43">
        <v>44903</v>
      </c>
      <c r="F746" s="41" t="s">
        <v>1474</v>
      </c>
      <c r="G746" s="69" t="s">
        <v>537</v>
      </c>
      <c r="H746" s="44" t="s">
        <v>285</v>
      </c>
      <c r="I746" s="41">
        <v>59</v>
      </c>
      <c r="J746" s="71">
        <v>361800.34</v>
      </c>
      <c r="K746" s="71">
        <v>361800.34</v>
      </c>
      <c r="L746" s="72">
        <v>44923</v>
      </c>
      <c r="M746" s="69" t="s">
        <v>149</v>
      </c>
    </row>
    <row r="747" spans="1:13" x14ac:dyDescent="0.25">
      <c r="A747" s="41">
        <v>2022</v>
      </c>
      <c r="B747" s="41" t="s">
        <v>1488</v>
      </c>
      <c r="C747" s="41" t="s">
        <v>456</v>
      </c>
      <c r="D747" s="43">
        <v>44881</v>
      </c>
      <c r="E747" s="43">
        <v>44907</v>
      </c>
      <c r="F747" s="41" t="s">
        <v>1474</v>
      </c>
      <c r="G747" s="69" t="s">
        <v>541</v>
      </c>
      <c r="H747" s="44" t="s">
        <v>285</v>
      </c>
      <c r="I747" s="41">
        <v>58</v>
      </c>
      <c r="J747" s="71">
        <v>285971.53000000003</v>
      </c>
      <c r="K747" s="71">
        <v>285971.53000000003</v>
      </c>
      <c r="L747" s="72">
        <v>44991</v>
      </c>
      <c r="M747" s="69" t="s">
        <v>149</v>
      </c>
    </row>
    <row r="748" spans="1:13" x14ac:dyDescent="0.25">
      <c r="A748" s="41">
        <v>2022</v>
      </c>
      <c r="B748" s="41" t="s">
        <v>1489</v>
      </c>
      <c r="C748" s="41" t="s">
        <v>456</v>
      </c>
      <c r="D748" s="43">
        <v>44865</v>
      </c>
      <c r="E748" s="43">
        <v>44908</v>
      </c>
      <c r="F748" s="41" t="s">
        <v>1474</v>
      </c>
      <c r="G748" s="69" t="s">
        <v>533</v>
      </c>
      <c r="H748" s="44" t="s">
        <v>285</v>
      </c>
      <c r="I748" s="41">
        <v>57</v>
      </c>
      <c r="J748" s="71">
        <v>590257.56999999995</v>
      </c>
      <c r="K748" s="71">
        <v>590257.56999999995</v>
      </c>
      <c r="L748" s="72">
        <v>44923</v>
      </c>
      <c r="M748" s="69" t="s">
        <v>149</v>
      </c>
    </row>
    <row r="749" spans="1:13" x14ac:dyDescent="0.25">
      <c r="A749" s="41">
        <v>2022</v>
      </c>
      <c r="B749" s="41" t="s">
        <v>1490</v>
      </c>
      <c r="C749" s="41" t="s">
        <v>456</v>
      </c>
      <c r="D749" s="43">
        <v>44833</v>
      </c>
      <c r="E749" s="43">
        <v>44903</v>
      </c>
      <c r="F749" s="41" t="s">
        <v>1474</v>
      </c>
      <c r="G749" s="69" t="s">
        <v>533</v>
      </c>
      <c r="H749" s="44" t="s">
        <v>284</v>
      </c>
      <c r="I749" s="41">
        <v>52</v>
      </c>
      <c r="J749" s="71">
        <v>383782.52</v>
      </c>
      <c r="K749" s="71">
        <v>383782.52</v>
      </c>
      <c r="L749" s="72">
        <v>44936</v>
      </c>
      <c r="M749" s="69" t="s">
        <v>149</v>
      </c>
    </row>
    <row r="750" spans="1:13" x14ac:dyDescent="0.25">
      <c r="A750" s="41">
        <v>2022</v>
      </c>
      <c r="B750" s="41" t="s">
        <v>1491</v>
      </c>
      <c r="C750" s="41" t="s">
        <v>456</v>
      </c>
      <c r="D750" s="43">
        <v>44890</v>
      </c>
      <c r="E750" s="43">
        <v>44914</v>
      </c>
      <c r="F750" s="41" t="s">
        <v>1474</v>
      </c>
      <c r="G750" s="69" t="s">
        <v>537</v>
      </c>
      <c r="H750" s="44" t="s">
        <v>285</v>
      </c>
      <c r="I750" s="41">
        <v>70</v>
      </c>
      <c r="J750" s="71">
        <v>222410.97</v>
      </c>
      <c r="K750" s="71">
        <v>222410.97</v>
      </c>
      <c r="L750" s="72">
        <v>44952</v>
      </c>
      <c r="M750" s="69" t="s">
        <v>149</v>
      </c>
    </row>
    <row r="751" spans="1:13" x14ac:dyDescent="0.25">
      <c r="A751" s="41">
        <v>2022</v>
      </c>
      <c r="B751" s="41" t="s">
        <v>1492</v>
      </c>
      <c r="C751" s="41" t="s">
        <v>456</v>
      </c>
      <c r="D751" s="43">
        <v>44868</v>
      </c>
      <c r="E751" s="43">
        <v>44917</v>
      </c>
      <c r="F751" s="41" t="s">
        <v>1474</v>
      </c>
      <c r="G751" s="69" t="s">
        <v>537</v>
      </c>
      <c r="H751" s="44" t="s">
        <v>284</v>
      </c>
      <c r="I751" s="41">
        <v>62</v>
      </c>
      <c r="J751" s="71">
        <v>824912.93</v>
      </c>
      <c r="K751" s="71">
        <v>824912.93</v>
      </c>
      <c r="L751" s="72">
        <v>44943</v>
      </c>
      <c r="M751" s="69" t="s">
        <v>149</v>
      </c>
    </row>
    <row r="752" spans="1:13" x14ac:dyDescent="0.25">
      <c r="A752" s="41">
        <v>2022</v>
      </c>
      <c r="B752" s="41" t="s">
        <v>1493</v>
      </c>
      <c r="C752" s="41" t="s">
        <v>456</v>
      </c>
      <c r="D752" s="43">
        <v>44873</v>
      </c>
      <c r="E752" s="43">
        <v>44922</v>
      </c>
      <c r="F752" s="41" t="s">
        <v>1474</v>
      </c>
      <c r="G752" s="69" t="s">
        <v>533</v>
      </c>
      <c r="H752" s="44" t="s">
        <v>284</v>
      </c>
      <c r="I752" s="41">
        <v>58</v>
      </c>
      <c r="J752" s="71">
        <v>132519.60999999999</v>
      </c>
      <c r="K752" s="71">
        <v>132519.60999999999</v>
      </c>
      <c r="L752" s="72">
        <v>44950</v>
      </c>
      <c r="M752" s="69" t="s">
        <v>149</v>
      </c>
    </row>
    <row r="753" spans="1:13" x14ac:dyDescent="0.25">
      <c r="A753" s="41">
        <v>2022</v>
      </c>
      <c r="B753" s="41" t="s">
        <v>1494</v>
      </c>
      <c r="C753" s="41" t="s">
        <v>456</v>
      </c>
      <c r="D753" s="43">
        <v>44877</v>
      </c>
      <c r="E753" s="43">
        <v>44928</v>
      </c>
      <c r="F753" s="41" t="s">
        <v>1474</v>
      </c>
      <c r="G753" s="69" t="s">
        <v>1514</v>
      </c>
      <c r="H753" s="44" t="s">
        <v>285</v>
      </c>
      <c r="I753" s="41">
        <v>54</v>
      </c>
      <c r="J753" s="71">
        <v>27953.01</v>
      </c>
      <c r="K753" s="71">
        <v>27953.01</v>
      </c>
      <c r="L753" s="72">
        <v>44943</v>
      </c>
      <c r="M753" s="69" t="s">
        <v>149</v>
      </c>
    </row>
    <row r="754" spans="1:13" x14ac:dyDescent="0.25">
      <c r="A754" s="41">
        <v>2022</v>
      </c>
      <c r="B754" s="41" t="s">
        <v>1495</v>
      </c>
      <c r="C754" s="41" t="s">
        <v>456</v>
      </c>
      <c r="D754" s="43">
        <v>44898</v>
      </c>
      <c r="E754" s="43">
        <v>44928</v>
      </c>
      <c r="F754" s="41" t="s">
        <v>1474</v>
      </c>
      <c r="G754" s="69" t="s">
        <v>533</v>
      </c>
      <c r="H754" s="44" t="s">
        <v>285</v>
      </c>
      <c r="I754" s="41">
        <v>59</v>
      </c>
      <c r="J754" s="71">
        <v>670331.35</v>
      </c>
      <c r="K754" s="71">
        <v>670331.35</v>
      </c>
      <c r="L754" s="72">
        <v>44960</v>
      </c>
      <c r="M754" s="69" t="s">
        <v>149</v>
      </c>
    </row>
    <row r="755" spans="1:13" x14ac:dyDescent="0.25">
      <c r="A755" s="41">
        <v>2022</v>
      </c>
      <c r="B755" s="41" t="s">
        <v>1496</v>
      </c>
      <c r="C755" s="41" t="s">
        <v>456</v>
      </c>
      <c r="D755" s="43">
        <v>44899</v>
      </c>
      <c r="E755" s="43">
        <v>44939</v>
      </c>
      <c r="F755" s="41" t="s">
        <v>1474</v>
      </c>
      <c r="G755" s="69" t="s">
        <v>547</v>
      </c>
      <c r="H755" s="44" t="s">
        <v>285</v>
      </c>
      <c r="I755" s="41">
        <v>49</v>
      </c>
      <c r="J755" s="71">
        <v>71238.490000000005</v>
      </c>
      <c r="K755" s="71">
        <v>71238.490000000005</v>
      </c>
      <c r="L755" s="72">
        <v>45078</v>
      </c>
      <c r="M755" s="69" t="s">
        <v>149</v>
      </c>
    </row>
    <row r="756" spans="1:13" x14ac:dyDescent="0.25">
      <c r="A756" s="41">
        <v>2022</v>
      </c>
      <c r="B756" s="41" t="s">
        <v>1497</v>
      </c>
      <c r="C756" s="41" t="s">
        <v>456</v>
      </c>
      <c r="D756" s="43">
        <v>44917</v>
      </c>
      <c r="E756" s="43">
        <v>44939</v>
      </c>
      <c r="F756" s="41" t="s">
        <v>1474</v>
      </c>
      <c r="G756" s="69" t="s">
        <v>538</v>
      </c>
      <c r="H756" s="44" t="s">
        <v>285</v>
      </c>
      <c r="I756" s="41">
        <v>66</v>
      </c>
      <c r="J756" s="71">
        <v>324430.98</v>
      </c>
      <c r="K756" s="71">
        <v>324430.98</v>
      </c>
      <c r="L756" s="72">
        <v>45085</v>
      </c>
      <c r="M756" s="69" t="s">
        <v>149</v>
      </c>
    </row>
    <row r="757" spans="1:13" x14ac:dyDescent="0.25">
      <c r="A757" s="41">
        <v>2022</v>
      </c>
      <c r="B757" s="41" t="s">
        <v>1498</v>
      </c>
      <c r="C757" s="41" t="s">
        <v>456</v>
      </c>
      <c r="D757" s="43">
        <v>44920</v>
      </c>
      <c r="E757" s="43">
        <v>44945</v>
      </c>
      <c r="F757" s="41" t="s">
        <v>1474</v>
      </c>
      <c r="G757" s="69" t="s">
        <v>538</v>
      </c>
      <c r="H757" s="44" t="s">
        <v>284</v>
      </c>
      <c r="I757" s="41">
        <v>60</v>
      </c>
      <c r="J757" s="71">
        <v>905867.69</v>
      </c>
      <c r="K757" s="71">
        <v>905867.69</v>
      </c>
      <c r="L757" s="72">
        <v>44971</v>
      </c>
      <c r="M757" s="69" t="s">
        <v>149</v>
      </c>
    </row>
    <row r="758" spans="1:13" x14ac:dyDescent="0.25">
      <c r="A758" s="41">
        <v>2022</v>
      </c>
      <c r="B758" s="41" t="s">
        <v>1499</v>
      </c>
      <c r="C758" s="41" t="s">
        <v>456</v>
      </c>
      <c r="D758" s="43">
        <v>44894</v>
      </c>
      <c r="E758" s="43">
        <v>44951</v>
      </c>
      <c r="F758" s="41" t="s">
        <v>1474</v>
      </c>
      <c r="G758" s="69" t="s">
        <v>537</v>
      </c>
      <c r="H758" s="44" t="s">
        <v>285</v>
      </c>
      <c r="I758" s="41">
        <v>60</v>
      </c>
      <c r="J758" s="71">
        <v>194689.8</v>
      </c>
      <c r="K758" s="71">
        <v>194689.8</v>
      </c>
      <c r="L758" s="72">
        <v>44994</v>
      </c>
      <c r="M758" s="69" t="s">
        <v>149</v>
      </c>
    </row>
    <row r="759" spans="1:13" x14ac:dyDescent="0.25">
      <c r="A759" s="41">
        <v>2022</v>
      </c>
      <c r="B759" s="41" t="s">
        <v>1500</v>
      </c>
      <c r="C759" s="41" t="s">
        <v>456</v>
      </c>
      <c r="D759" s="43">
        <v>44905</v>
      </c>
      <c r="E759" s="43">
        <v>44951</v>
      </c>
      <c r="F759" s="41" t="s">
        <v>1474</v>
      </c>
      <c r="G759" s="69" t="s">
        <v>547</v>
      </c>
      <c r="H759" s="44" t="s">
        <v>284</v>
      </c>
      <c r="I759" s="41">
        <v>34</v>
      </c>
      <c r="J759" s="71">
        <v>1235829.97</v>
      </c>
      <c r="K759" s="71">
        <v>1235829.97</v>
      </c>
      <c r="L759" s="72">
        <v>44994</v>
      </c>
      <c r="M759" s="69" t="s">
        <v>149</v>
      </c>
    </row>
    <row r="760" spans="1:13" x14ac:dyDescent="0.25">
      <c r="A760" s="41">
        <v>2022</v>
      </c>
      <c r="B760" s="41" t="s">
        <v>1515</v>
      </c>
      <c r="C760" s="41" t="s">
        <v>456</v>
      </c>
      <c r="D760" s="43">
        <v>44898</v>
      </c>
      <c r="E760" s="43">
        <v>44964</v>
      </c>
      <c r="F760" s="41" t="s">
        <v>1474</v>
      </c>
      <c r="G760" s="69" t="s">
        <v>537</v>
      </c>
      <c r="H760" s="44" t="s">
        <v>285</v>
      </c>
      <c r="I760" s="41">
        <v>65</v>
      </c>
      <c r="J760" s="71">
        <v>129345.2</v>
      </c>
      <c r="K760" s="71">
        <v>129345.2</v>
      </c>
      <c r="L760" s="72">
        <v>45019</v>
      </c>
      <c r="M760" s="69" t="s">
        <v>149</v>
      </c>
    </row>
    <row r="761" spans="1:13" x14ac:dyDescent="0.25">
      <c r="A761" s="41">
        <v>2022</v>
      </c>
      <c r="B761" s="41" t="s">
        <v>1516</v>
      </c>
      <c r="C761" s="41" t="s">
        <v>456</v>
      </c>
      <c r="D761" s="43">
        <v>44907</v>
      </c>
      <c r="E761" s="43">
        <v>44966</v>
      </c>
      <c r="F761" s="41" t="s">
        <v>1474</v>
      </c>
      <c r="G761" s="69" t="s">
        <v>533</v>
      </c>
      <c r="H761" s="44" t="s">
        <v>285</v>
      </c>
      <c r="I761" s="41">
        <v>53</v>
      </c>
      <c r="J761" s="71">
        <v>126605.09</v>
      </c>
      <c r="K761" s="71">
        <v>126605.09</v>
      </c>
      <c r="L761" s="72">
        <v>44992</v>
      </c>
      <c r="M761" s="69" t="s">
        <v>149</v>
      </c>
    </row>
    <row r="762" spans="1:13" x14ac:dyDescent="0.25">
      <c r="A762" s="41">
        <v>2022</v>
      </c>
      <c r="B762" s="41" t="s">
        <v>1517</v>
      </c>
      <c r="C762" s="41" t="s">
        <v>456</v>
      </c>
      <c r="D762" s="43">
        <v>44908</v>
      </c>
      <c r="E762" s="43">
        <v>44971</v>
      </c>
      <c r="F762" s="41" t="s">
        <v>1474</v>
      </c>
      <c r="G762" s="69" t="s">
        <v>540</v>
      </c>
      <c r="H762" s="44" t="s">
        <v>285</v>
      </c>
      <c r="I762" s="41">
        <v>50</v>
      </c>
      <c r="J762" s="71">
        <v>12918.1</v>
      </c>
      <c r="K762" s="71">
        <v>12918.1</v>
      </c>
      <c r="L762" s="72">
        <v>44994</v>
      </c>
      <c r="M762" s="69" t="s">
        <v>149</v>
      </c>
    </row>
    <row r="763" spans="1:13" x14ac:dyDescent="0.25">
      <c r="A763" s="41">
        <v>2022</v>
      </c>
      <c r="B763" s="41" t="s">
        <v>1518</v>
      </c>
      <c r="C763" s="41" t="s">
        <v>456</v>
      </c>
      <c r="D763" s="43">
        <v>44898</v>
      </c>
      <c r="E763" s="43">
        <v>44946</v>
      </c>
      <c r="F763" s="41" t="s">
        <v>1474</v>
      </c>
      <c r="G763" s="69" t="s">
        <v>539</v>
      </c>
      <c r="H763" s="44" t="s">
        <v>284</v>
      </c>
      <c r="I763" s="41">
        <v>56</v>
      </c>
      <c r="J763" s="71">
        <v>855056.69</v>
      </c>
      <c r="K763" s="71">
        <v>544114.9</v>
      </c>
      <c r="L763" s="72">
        <v>45127</v>
      </c>
      <c r="M763" s="69" t="s">
        <v>149</v>
      </c>
    </row>
    <row r="764" spans="1:13" x14ac:dyDescent="0.25">
      <c r="A764" s="41">
        <v>2022</v>
      </c>
      <c r="B764" s="41" t="s">
        <v>1518</v>
      </c>
      <c r="C764" s="41" t="s">
        <v>456</v>
      </c>
      <c r="D764" s="43">
        <v>44898</v>
      </c>
      <c r="E764" s="43">
        <v>44946</v>
      </c>
      <c r="F764" s="41" t="s">
        <v>1474</v>
      </c>
      <c r="G764" s="69" t="s">
        <v>539</v>
      </c>
      <c r="H764" s="44" t="s">
        <v>284</v>
      </c>
      <c r="I764" s="41">
        <v>56</v>
      </c>
      <c r="J764" s="71">
        <v>0</v>
      </c>
      <c r="K764" s="71">
        <v>310941.78999999998</v>
      </c>
      <c r="L764" s="72">
        <v>44928</v>
      </c>
      <c r="M764" s="69" t="s">
        <v>150</v>
      </c>
    </row>
    <row r="765" spans="1:13" x14ac:dyDescent="0.25">
      <c r="A765" s="41">
        <v>2022</v>
      </c>
      <c r="B765" s="41" t="s">
        <v>1519</v>
      </c>
      <c r="C765" s="41" t="s">
        <v>456</v>
      </c>
      <c r="D765" s="43">
        <v>44870</v>
      </c>
      <c r="E765" s="43">
        <v>44972</v>
      </c>
      <c r="F765" s="41" t="s">
        <v>1474</v>
      </c>
      <c r="G765" s="69" t="s">
        <v>537</v>
      </c>
      <c r="H765" s="44" t="s">
        <v>285</v>
      </c>
      <c r="I765" s="41">
        <v>40</v>
      </c>
      <c r="J765" s="71">
        <v>650891.43999999994</v>
      </c>
      <c r="K765" s="71">
        <v>650891.43999999994</v>
      </c>
      <c r="L765" s="72">
        <v>45008</v>
      </c>
      <c r="M765" s="69" t="s">
        <v>149</v>
      </c>
    </row>
    <row r="766" spans="1:13" x14ac:dyDescent="0.25">
      <c r="A766" s="41">
        <v>2022</v>
      </c>
      <c r="B766" s="41" t="s">
        <v>1520</v>
      </c>
      <c r="C766" s="41" t="s">
        <v>456</v>
      </c>
      <c r="D766" s="43">
        <v>44910</v>
      </c>
      <c r="E766" s="43">
        <v>44973</v>
      </c>
      <c r="F766" s="41" t="s">
        <v>1474</v>
      </c>
      <c r="G766" s="69" t="s">
        <v>1550</v>
      </c>
      <c r="H766" s="44" t="s">
        <v>284</v>
      </c>
      <c r="I766" s="41">
        <v>53</v>
      </c>
      <c r="J766" s="71">
        <v>698093.84</v>
      </c>
      <c r="K766" s="71">
        <v>698093.84</v>
      </c>
      <c r="L766" s="72">
        <v>45006</v>
      </c>
      <c r="M766" s="69" t="s">
        <v>149</v>
      </c>
    </row>
    <row r="767" spans="1:13" x14ac:dyDescent="0.25">
      <c r="A767" s="41">
        <v>2022</v>
      </c>
      <c r="B767" s="41" t="s">
        <v>1521</v>
      </c>
      <c r="C767" s="41" t="s">
        <v>456</v>
      </c>
      <c r="D767" s="43">
        <v>44789</v>
      </c>
      <c r="E767" s="43">
        <v>44977</v>
      </c>
      <c r="F767" s="41" t="s">
        <v>1474</v>
      </c>
      <c r="G767" s="69" t="s">
        <v>538</v>
      </c>
      <c r="H767" s="44" t="s">
        <v>285</v>
      </c>
      <c r="I767" s="41">
        <v>54</v>
      </c>
      <c r="J767" s="71">
        <v>491552.51</v>
      </c>
      <c r="K767" s="71">
        <v>491552.51</v>
      </c>
      <c r="L767" s="72">
        <v>45058</v>
      </c>
      <c r="M767" s="69" t="s">
        <v>149</v>
      </c>
    </row>
    <row r="768" spans="1:13" x14ac:dyDescent="0.25">
      <c r="A768" s="41">
        <v>2022</v>
      </c>
      <c r="B768" s="41" t="s">
        <v>1522</v>
      </c>
      <c r="C768" s="41" t="s">
        <v>456</v>
      </c>
      <c r="D768" s="43">
        <v>44824</v>
      </c>
      <c r="E768" s="43">
        <v>44977</v>
      </c>
      <c r="F768" s="41" t="s">
        <v>1474</v>
      </c>
      <c r="G768" s="69" t="s">
        <v>538</v>
      </c>
      <c r="H768" s="44" t="s">
        <v>284</v>
      </c>
      <c r="I768" s="41">
        <v>40</v>
      </c>
      <c r="J768" s="71">
        <v>928266.14</v>
      </c>
      <c r="K768" s="71">
        <v>124440.54</v>
      </c>
      <c r="L768" s="72">
        <v>45082</v>
      </c>
      <c r="M768" s="69" t="s">
        <v>149</v>
      </c>
    </row>
    <row r="769" spans="1:13" x14ac:dyDescent="0.25">
      <c r="A769" s="41">
        <v>2022</v>
      </c>
      <c r="B769" s="41" t="s">
        <v>1523</v>
      </c>
      <c r="C769" s="41" t="s">
        <v>456</v>
      </c>
      <c r="D769" s="43">
        <v>44593</v>
      </c>
      <c r="E769" s="43">
        <v>44977</v>
      </c>
      <c r="F769" s="41" t="s">
        <v>1475</v>
      </c>
      <c r="G769" s="69">
        <v>0</v>
      </c>
      <c r="H769" s="44" t="s">
        <v>284</v>
      </c>
      <c r="I769" s="41">
        <v>68</v>
      </c>
      <c r="J769" s="71">
        <v>0</v>
      </c>
      <c r="K769" s="71">
        <v>0</v>
      </c>
      <c r="L769" s="72">
        <v>45133</v>
      </c>
      <c r="M769" s="69" t="s">
        <v>1380</v>
      </c>
    </row>
    <row r="770" spans="1:13" x14ac:dyDescent="0.25">
      <c r="A770" s="41">
        <v>2022</v>
      </c>
      <c r="B770" s="41" t="s">
        <v>1524</v>
      </c>
      <c r="C770" s="41" t="s">
        <v>456</v>
      </c>
      <c r="D770" s="43">
        <v>44697</v>
      </c>
      <c r="E770" s="43">
        <v>44977</v>
      </c>
      <c r="F770" s="41" t="s">
        <v>1475</v>
      </c>
      <c r="G770" s="69">
        <v>0</v>
      </c>
      <c r="H770" s="44" t="s">
        <v>285</v>
      </c>
      <c r="I770" s="41">
        <v>47</v>
      </c>
      <c r="J770" s="71">
        <v>0</v>
      </c>
      <c r="K770" s="71">
        <v>0</v>
      </c>
      <c r="L770" s="72">
        <v>45133</v>
      </c>
      <c r="M770" s="69" t="s">
        <v>1380</v>
      </c>
    </row>
    <row r="771" spans="1:13" x14ac:dyDescent="0.25">
      <c r="A771" s="41">
        <v>2022</v>
      </c>
      <c r="B771" s="41" t="s">
        <v>1525</v>
      </c>
      <c r="C771" s="41" t="s">
        <v>456</v>
      </c>
      <c r="D771" s="43">
        <v>44923</v>
      </c>
      <c r="E771" s="43">
        <v>44977</v>
      </c>
      <c r="F771" s="41" t="s">
        <v>1474</v>
      </c>
      <c r="G771" s="69" t="s">
        <v>537</v>
      </c>
      <c r="H771" s="44" t="s">
        <v>284</v>
      </c>
      <c r="I771" s="41">
        <v>64</v>
      </c>
      <c r="J771" s="71">
        <v>359908.91</v>
      </c>
      <c r="K771" s="71">
        <v>359908.91</v>
      </c>
      <c r="L771" s="72">
        <v>45048</v>
      </c>
      <c r="M771" s="69" t="s">
        <v>149</v>
      </c>
    </row>
    <row r="772" spans="1:13" x14ac:dyDescent="0.25">
      <c r="A772" s="41">
        <v>2022</v>
      </c>
      <c r="B772" s="41" t="s">
        <v>1526</v>
      </c>
      <c r="C772" s="41" t="s">
        <v>456</v>
      </c>
      <c r="D772" s="43">
        <v>44639</v>
      </c>
      <c r="E772" s="43">
        <v>44977</v>
      </c>
      <c r="F772" s="41" t="s">
        <v>1474</v>
      </c>
      <c r="G772" s="69" t="s">
        <v>538</v>
      </c>
      <c r="H772" s="44" t="s">
        <v>284</v>
      </c>
      <c r="I772" s="41">
        <v>56</v>
      </c>
      <c r="J772" s="71">
        <v>369126.34</v>
      </c>
      <c r="K772" s="71">
        <v>369126.34</v>
      </c>
      <c r="L772" s="72">
        <v>45026</v>
      </c>
      <c r="M772" s="69" t="s">
        <v>149</v>
      </c>
    </row>
    <row r="773" spans="1:13" x14ac:dyDescent="0.25">
      <c r="A773" s="41">
        <v>2022</v>
      </c>
      <c r="B773" s="41" t="s">
        <v>1527</v>
      </c>
      <c r="C773" s="41" t="s">
        <v>456</v>
      </c>
      <c r="D773" s="43">
        <v>44924</v>
      </c>
      <c r="E773" s="43">
        <v>44977</v>
      </c>
      <c r="F773" s="41" t="s">
        <v>1474</v>
      </c>
      <c r="G773" s="69" t="s">
        <v>541</v>
      </c>
      <c r="H773" s="44" t="s">
        <v>285</v>
      </c>
      <c r="I773" s="41">
        <v>70</v>
      </c>
      <c r="J773" s="71">
        <v>466916.08</v>
      </c>
      <c r="K773" s="71">
        <v>466916.08</v>
      </c>
      <c r="L773" s="72">
        <v>45020</v>
      </c>
      <c r="M773" s="69" t="s">
        <v>149</v>
      </c>
    </row>
    <row r="774" spans="1:13" x14ac:dyDescent="0.25">
      <c r="A774" s="41">
        <v>2022</v>
      </c>
      <c r="B774" s="41" t="s">
        <v>1528</v>
      </c>
      <c r="C774" s="41" t="s">
        <v>456</v>
      </c>
      <c r="D774" s="43">
        <v>44634</v>
      </c>
      <c r="E774" s="43">
        <v>44979</v>
      </c>
      <c r="F774" s="41" t="s">
        <v>1474</v>
      </c>
      <c r="G774" s="69">
        <v>0</v>
      </c>
      <c r="H774" s="44" t="s">
        <v>285</v>
      </c>
      <c r="I774" s="41">
        <v>38</v>
      </c>
      <c r="J774" s="71">
        <v>558204.56999999995</v>
      </c>
      <c r="K774" s="71" t="s">
        <v>1203</v>
      </c>
      <c r="L774" s="72">
        <v>0</v>
      </c>
      <c r="M774" s="69" t="s">
        <v>1380</v>
      </c>
    </row>
    <row r="775" spans="1:13" x14ac:dyDescent="0.25">
      <c r="A775" s="41">
        <v>2022</v>
      </c>
      <c r="B775" s="41" t="s">
        <v>1529</v>
      </c>
      <c r="C775" s="41" t="s">
        <v>456</v>
      </c>
      <c r="D775" s="43">
        <v>44911</v>
      </c>
      <c r="E775" s="43">
        <v>44979</v>
      </c>
      <c r="F775" s="41" t="s">
        <v>1474</v>
      </c>
      <c r="G775" s="69">
        <v>0</v>
      </c>
      <c r="H775" s="44" t="s">
        <v>284</v>
      </c>
      <c r="I775" s="41">
        <v>40</v>
      </c>
      <c r="J775" s="71">
        <v>1157582.23</v>
      </c>
      <c r="K775" s="71" t="s">
        <v>1203</v>
      </c>
      <c r="L775" s="72">
        <v>0</v>
      </c>
      <c r="M775" s="69" t="s">
        <v>1380</v>
      </c>
    </row>
    <row r="776" spans="1:13" x14ac:dyDescent="0.25">
      <c r="A776" s="41">
        <v>2022</v>
      </c>
      <c r="B776" s="41" t="s">
        <v>1530</v>
      </c>
      <c r="C776" s="41" t="s">
        <v>456</v>
      </c>
      <c r="D776" s="43">
        <v>44922</v>
      </c>
      <c r="E776" s="43">
        <v>44977</v>
      </c>
      <c r="F776" s="41" t="s">
        <v>1474</v>
      </c>
      <c r="G776" s="69" t="s">
        <v>547</v>
      </c>
      <c r="H776" s="44" t="s">
        <v>285</v>
      </c>
      <c r="I776" s="41">
        <v>76</v>
      </c>
      <c r="J776" s="71">
        <v>412526.06</v>
      </c>
      <c r="K776" s="71">
        <v>412526.06</v>
      </c>
      <c r="L776" s="72">
        <v>45026</v>
      </c>
      <c r="M776" s="69" t="s">
        <v>149</v>
      </c>
    </row>
    <row r="777" spans="1:13" x14ac:dyDescent="0.25">
      <c r="A777" s="41">
        <v>2022</v>
      </c>
      <c r="B777" s="41" t="s">
        <v>1531</v>
      </c>
      <c r="C777" s="41" t="s">
        <v>456</v>
      </c>
      <c r="D777" s="43">
        <v>44864</v>
      </c>
      <c r="E777" s="43">
        <v>44984</v>
      </c>
      <c r="F777" s="41" t="s">
        <v>1474</v>
      </c>
      <c r="G777" s="69" t="s">
        <v>537</v>
      </c>
      <c r="H777" s="44" t="s">
        <v>284</v>
      </c>
      <c r="I777" s="41">
        <v>50</v>
      </c>
      <c r="J777" s="71">
        <v>518278.25</v>
      </c>
      <c r="K777" s="71">
        <v>518278.25</v>
      </c>
      <c r="L777" s="72">
        <v>45030</v>
      </c>
      <c r="M777" s="69" t="s">
        <v>149</v>
      </c>
    </row>
    <row r="778" spans="1:13" x14ac:dyDescent="0.25">
      <c r="A778" s="41">
        <v>2022</v>
      </c>
      <c r="B778" s="41" t="s">
        <v>1532</v>
      </c>
      <c r="C778" s="41" t="s">
        <v>456</v>
      </c>
      <c r="D778" s="43">
        <v>44890</v>
      </c>
      <c r="E778" s="43">
        <v>44973</v>
      </c>
      <c r="F778" s="41" t="s">
        <v>1474</v>
      </c>
      <c r="G778" s="69" t="s">
        <v>550</v>
      </c>
      <c r="H778" s="44" t="s">
        <v>285</v>
      </c>
      <c r="I778" s="41">
        <v>66</v>
      </c>
      <c r="J778" s="71">
        <v>261319.79</v>
      </c>
      <c r="K778" s="71">
        <v>261319.79</v>
      </c>
      <c r="L778" s="72">
        <v>45019</v>
      </c>
      <c r="M778" s="69" t="s">
        <v>149</v>
      </c>
    </row>
    <row r="779" spans="1:13" x14ac:dyDescent="0.25">
      <c r="A779" s="41">
        <v>2022</v>
      </c>
      <c r="B779" s="41" t="s">
        <v>1533</v>
      </c>
      <c r="C779" s="41" t="s">
        <v>456</v>
      </c>
      <c r="D779" s="43">
        <v>44897</v>
      </c>
      <c r="E779" s="43">
        <v>44973</v>
      </c>
      <c r="F779" s="41" t="s">
        <v>1474</v>
      </c>
      <c r="G779" s="69" t="s">
        <v>550</v>
      </c>
      <c r="H779" s="44" t="s">
        <v>284</v>
      </c>
      <c r="I779" s="41">
        <v>48</v>
      </c>
      <c r="J779" s="71">
        <v>93679.65</v>
      </c>
      <c r="K779" s="71">
        <v>93679.65</v>
      </c>
      <c r="L779" s="72">
        <v>45028</v>
      </c>
      <c r="M779" s="69" t="s">
        <v>149</v>
      </c>
    </row>
    <row r="780" spans="1:13" x14ac:dyDescent="0.25">
      <c r="A780" s="41">
        <v>2022</v>
      </c>
      <c r="B780" s="41" t="s">
        <v>1534</v>
      </c>
      <c r="C780" s="41" t="s">
        <v>456</v>
      </c>
      <c r="D780" s="43">
        <v>44711</v>
      </c>
      <c r="E780" s="43">
        <v>44973</v>
      </c>
      <c r="F780" s="41" t="s">
        <v>1474</v>
      </c>
      <c r="G780" s="69" t="s">
        <v>537</v>
      </c>
      <c r="H780" s="44" t="s">
        <v>284</v>
      </c>
      <c r="I780" s="41">
        <v>64</v>
      </c>
      <c r="J780" s="71">
        <v>650676.85</v>
      </c>
      <c r="K780" s="71">
        <v>650676.85</v>
      </c>
      <c r="L780" s="72">
        <v>45008</v>
      </c>
      <c r="M780" s="69" t="s">
        <v>149</v>
      </c>
    </row>
    <row r="781" spans="1:13" x14ac:dyDescent="0.25">
      <c r="A781" s="41">
        <v>2022</v>
      </c>
      <c r="B781" s="41" t="s">
        <v>1535</v>
      </c>
      <c r="C781" s="41" t="s">
        <v>456</v>
      </c>
      <c r="D781" s="43">
        <v>44910</v>
      </c>
      <c r="E781" s="43">
        <v>44973</v>
      </c>
      <c r="F781" s="41" t="s">
        <v>1474</v>
      </c>
      <c r="G781" s="69">
        <v>0</v>
      </c>
      <c r="H781" s="44" t="s">
        <v>284</v>
      </c>
      <c r="I781" s="41">
        <v>52</v>
      </c>
      <c r="J781" s="71">
        <v>774808.33</v>
      </c>
      <c r="K781" s="71" t="s">
        <v>1203</v>
      </c>
      <c r="L781" s="72">
        <v>0</v>
      </c>
      <c r="M781" s="69" t="s">
        <v>155</v>
      </c>
    </row>
    <row r="782" spans="1:13" x14ac:dyDescent="0.25">
      <c r="A782" s="41">
        <v>2022</v>
      </c>
      <c r="B782" s="41" t="s">
        <v>1536</v>
      </c>
      <c r="C782" s="41" t="s">
        <v>456</v>
      </c>
      <c r="D782" s="43">
        <v>44633</v>
      </c>
      <c r="E782" s="43">
        <v>44992</v>
      </c>
      <c r="F782" s="41" t="s">
        <v>1474</v>
      </c>
      <c r="G782" s="69" t="s">
        <v>541</v>
      </c>
      <c r="H782" s="44" t="s">
        <v>285</v>
      </c>
      <c r="I782" s="41">
        <v>62</v>
      </c>
      <c r="J782" s="71">
        <v>97533.99</v>
      </c>
      <c r="K782" s="71">
        <v>97533.99</v>
      </c>
      <c r="L782" s="72">
        <v>45114</v>
      </c>
      <c r="M782" s="69" t="s">
        <v>149</v>
      </c>
    </row>
    <row r="783" spans="1:13" x14ac:dyDescent="0.25">
      <c r="A783" s="41">
        <v>2022</v>
      </c>
      <c r="B783" s="41" t="s">
        <v>1537</v>
      </c>
      <c r="C783" s="41" t="s">
        <v>456</v>
      </c>
      <c r="D783" s="43">
        <v>44604</v>
      </c>
      <c r="E783" s="43">
        <v>45007</v>
      </c>
      <c r="F783" s="41" t="s">
        <v>1474</v>
      </c>
      <c r="G783" s="69" t="s">
        <v>533</v>
      </c>
      <c r="H783" s="44" t="s">
        <v>284</v>
      </c>
      <c r="I783" s="41">
        <v>62</v>
      </c>
      <c r="J783" s="71">
        <v>83739.539999999994</v>
      </c>
      <c r="K783" s="71">
        <v>83739.539999999994</v>
      </c>
      <c r="L783" s="72">
        <v>45044</v>
      </c>
      <c r="M783" s="69" t="s">
        <v>149</v>
      </c>
    </row>
    <row r="784" spans="1:13" x14ac:dyDescent="0.25">
      <c r="A784" s="41">
        <v>2022</v>
      </c>
      <c r="B784" s="41" t="s">
        <v>1547</v>
      </c>
      <c r="C784" s="41" t="s">
        <v>456</v>
      </c>
      <c r="D784" s="43">
        <v>44861</v>
      </c>
      <c r="E784" s="43">
        <v>45064</v>
      </c>
      <c r="F784" s="41" t="s">
        <v>1474</v>
      </c>
      <c r="G784" s="69" t="s">
        <v>533</v>
      </c>
      <c r="H784" s="44" t="s">
        <v>285</v>
      </c>
      <c r="I784" s="41">
        <v>60</v>
      </c>
      <c r="J784" s="71">
        <v>548268.85</v>
      </c>
      <c r="K784" s="71">
        <v>548268.85</v>
      </c>
      <c r="L784" s="72">
        <v>45089</v>
      </c>
      <c r="M784" s="69" t="s">
        <v>149</v>
      </c>
    </row>
    <row r="785" spans="1:13" x14ac:dyDescent="0.25">
      <c r="A785" s="41">
        <v>2022</v>
      </c>
      <c r="B785" s="41" t="s">
        <v>1548</v>
      </c>
      <c r="C785" s="41" t="s">
        <v>456</v>
      </c>
      <c r="D785" s="43">
        <v>44886</v>
      </c>
      <c r="E785" s="43">
        <v>45077</v>
      </c>
      <c r="F785" s="41" t="s">
        <v>1474</v>
      </c>
      <c r="G785" s="69" t="s">
        <v>533</v>
      </c>
      <c r="H785" s="44" t="s">
        <v>284</v>
      </c>
      <c r="I785" s="41">
        <v>59</v>
      </c>
      <c r="J785" s="71">
        <v>471819.48</v>
      </c>
      <c r="K785" s="71">
        <v>471819.48</v>
      </c>
      <c r="L785" s="72">
        <v>45097</v>
      </c>
      <c r="M785" s="69" t="s">
        <v>149</v>
      </c>
    </row>
    <row r="786" spans="1:13" x14ac:dyDescent="0.25">
      <c r="A786" s="41">
        <v>2022</v>
      </c>
      <c r="B786" s="41" t="s">
        <v>1522</v>
      </c>
      <c r="C786" s="41" t="s">
        <v>456</v>
      </c>
      <c r="D786" s="43">
        <v>44824</v>
      </c>
      <c r="E786" s="43">
        <v>44977</v>
      </c>
      <c r="F786" s="41" t="s">
        <v>1474</v>
      </c>
      <c r="G786" s="69" t="s">
        <v>538</v>
      </c>
      <c r="H786" s="44" t="s">
        <v>284</v>
      </c>
      <c r="I786" s="41">
        <v>40</v>
      </c>
      <c r="J786" s="71">
        <v>0</v>
      </c>
      <c r="K786" s="71">
        <v>803825.6</v>
      </c>
      <c r="L786" s="72">
        <v>44876</v>
      </c>
      <c r="M786" s="69" t="s">
        <v>150</v>
      </c>
    </row>
    <row r="787" spans="1:13" x14ac:dyDescent="0.25">
      <c r="A787" s="41">
        <v>2022</v>
      </c>
      <c r="B787" s="41" t="s">
        <v>1549</v>
      </c>
      <c r="C787" s="41" t="s">
        <v>456</v>
      </c>
      <c r="D787" s="43">
        <v>44757</v>
      </c>
      <c r="E787" s="43">
        <v>45091</v>
      </c>
      <c r="F787" s="41" t="s">
        <v>1474</v>
      </c>
      <c r="G787" s="69" t="s">
        <v>540</v>
      </c>
      <c r="H787" s="44" t="s">
        <v>285</v>
      </c>
      <c r="I787" s="41">
        <v>57</v>
      </c>
      <c r="J787" s="71">
        <v>173808.45</v>
      </c>
      <c r="K787" s="71">
        <v>173808.45</v>
      </c>
      <c r="L787" s="72">
        <v>45114</v>
      </c>
      <c r="M787" s="69" t="s">
        <v>149</v>
      </c>
    </row>
    <row r="788" spans="1:13" x14ac:dyDescent="0.25">
      <c r="A788" s="41">
        <v>2022</v>
      </c>
      <c r="B788" s="107" t="s">
        <v>1637</v>
      </c>
      <c r="C788" s="112" t="s">
        <v>456</v>
      </c>
      <c r="D788" s="108">
        <v>44642</v>
      </c>
      <c r="E788" s="108">
        <v>45119</v>
      </c>
      <c r="F788" s="107" t="s">
        <v>1474</v>
      </c>
      <c r="G788" s="109" t="s">
        <v>549</v>
      </c>
      <c r="H788" s="110" t="s">
        <v>284</v>
      </c>
      <c r="I788" s="109">
        <v>38</v>
      </c>
      <c r="J788" s="71">
        <v>1618856.15</v>
      </c>
      <c r="K788" s="71">
        <v>1618856.15</v>
      </c>
      <c r="L788" s="72">
        <v>45177</v>
      </c>
      <c r="M788" s="111" t="s">
        <v>149</v>
      </c>
    </row>
    <row r="789" spans="1:13" x14ac:dyDescent="0.25">
      <c r="A789" s="41">
        <v>2022</v>
      </c>
      <c r="B789" s="107" t="s">
        <v>1638</v>
      </c>
      <c r="C789" s="112" t="s">
        <v>456</v>
      </c>
      <c r="D789" s="108">
        <v>44579</v>
      </c>
      <c r="E789" s="108">
        <v>45119</v>
      </c>
      <c r="F789" s="107" t="s">
        <v>1474</v>
      </c>
      <c r="G789" s="109" t="s">
        <v>549</v>
      </c>
      <c r="H789" s="110" t="s">
        <v>285</v>
      </c>
      <c r="I789" s="109">
        <v>61</v>
      </c>
      <c r="J789" s="71">
        <v>41408.410000000003</v>
      </c>
      <c r="K789" s="71">
        <v>41408.410000000003</v>
      </c>
      <c r="L789" s="72">
        <v>45149</v>
      </c>
      <c r="M789" s="111" t="s">
        <v>149</v>
      </c>
    </row>
    <row r="790" spans="1:13" x14ac:dyDescent="0.25">
      <c r="A790" s="41">
        <v>2022</v>
      </c>
      <c r="B790" s="107" t="s">
        <v>1639</v>
      </c>
      <c r="C790" s="112" t="s">
        <v>456</v>
      </c>
      <c r="D790" s="108">
        <v>44753</v>
      </c>
      <c r="E790" s="108">
        <v>45119</v>
      </c>
      <c r="F790" s="107" t="s">
        <v>1474</v>
      </c>
      <c r="G790" s="109" t="s">
        <v>537</v>
      </c>
      <c r="H790" s="110" t="s">
        <v>284</v>
      </c>
      <c r="I790" s="109" t="e">
        <v>#N/A</v>
      </c>
      <c r="J790" s="71">
        <v>893872.78</v>
      </c>
      <c r="K790" s="71">
        <v>893872.78</v>
      </c>
      <c r="L790" s="72">
        <v>45155</v>
      </c>
      <c r="M790" s="111" t="s">
        <v>149</v>
      </c>
    </row>
    <row r="791" spans="1:13" x14ac:dyDescent="0.25">
      <c r="A791" s="41">
        <v>2022</v>
      </c>
      <c r="B791" s="107" t="s">
        <v>1640</v>
      </c>
      <c r="C791" s="112" t="s">
        <v>456</v>
      </c>
      <c r="D791" s="108">
        <v>44900</v>
      </c>
      <c r="E791" s="108">
        <v>45138</v>
      </c>
      <c r="F791" s="107" t="s">
        <v>1474</v>
      </c>
      <c r="G791" s="109" t="s">
        <v>537</v>
      </c>
      <c r="H791" s="110" t="s">
        <v>284</v>
      </c>
      <c r="I791" s="109">
        <v>61</v>
      </c>
      <c r="J791" s="71">
        <v>549496.14</v>
      </c>
      <c r="K791" s="71">
        <v>549496.14</v>
      </c>
      <c r="L791" s="72">
        <v>45173</v>
      </c>
      <c r="M791" s="111" t="s">
        <v>149</v>
      </c>
    </row>
    <row r="792" spans="1:13" x14ac:dyDescent="0.25">
      <c r="A792" s="41">
        <v>2022</v>
      </c>
      <c r="B792" s="107" t="s">
        <v>1641</v>
      </c>
      <c r="C792" s="112" t="s">
        <v>456</v>
      </c>
      <c r="D792" s="108">
        <v>44619</v>
      </c>
      <c r="E792" s="108">
        <v>45183</v>
      </c>
      <c r="F792" s="107" t="s">
        <v>1474</v>
      </c>
      <c r="G792" s="109" t="s">
        <v>537</v>
      </c>
      <c r="H792" s="110" t="s">
        <v>285</v>
      </c>
      <c r="I792" s="109">
        <v>50</v>
      </c>
      <c r="J792" s="71">
        <v>858500.62</v>
      </c>
      <c r="K792" s="71" t="s">
        <v>1203</v>
      </c>
      <c r="L792" s="72">
        <v>0</v>
      </c>
      <c r="M792" s="111" t="s">
        <v>152</v>
      </c>
    </row>
    <row r="793" spans="1:13" x14ac:dyDescent="0.25">
      <c r="A793" s="107">
        <v>2023</v>
      </c>
      <c r="B793" s="107" t="s">
        <v>1538</v>
      </c>
      <c r="C793" s="112" t="s">
        <v>1666</v>
      </c>
      <c r="D793" s="108">
        <v>44927</v>
      </c>
      <c r="E793" s="108">
        <v>44951</v>
      </c>
      <c r="F793" s="107" t="s">
        <v>1474</v>
      </c>
      <c r="G793" s="109" t="s">
        <v>538</v>
      </c>
      <c r="H793" s="110" t="s">
        <v>285</v>
      </c>
      <c r="I793" s="109">
        <v>63</v>
      </c>
      <c r="J793" s="71">
        <v>198082.88</v>
      </c>
      <c r="K793" s="71">
        <v>198082.88</v>
      </c>
      <c r="L793" s="72">
        <v>44992</v>
      </c>
      <c r="M793" s="111" t="s">
        <v>149</v>
      </c>
    </row>
    <row r="794" spans="1:13" x14ac:dyDescent="0.25">
      <c r="A794" s="107">
        <v>2023</v>
      </c>
      <c r="B794" s="107" t="s">
        <v>1539</v>
      </c>
      <c r="C794" s="112" t="s">
        <v>1666</v>
      </c>
      <c r="D794" s="108">
        <v>44983</v>
      </c>
      <c r="E794" s="108">
        <v>44995</v>
      </c>
      <c r="F794" s="107" t="s">
        <v>1474</v>
      </c>
      <c r="G794" s="109" t="s">
        <v>549</v>
      </c>
      <c r="H794" s="110" t="s">
        <v>285</v>
      </c>
      <c r="I794" s="109">
        <v>67</v>
      </c>
      <c r="J794" s="71">
        <v>189380.84</v>
      </c>
      <c r="K794" s="71">
        <v>189380.84</v>
      </c>
      <c r="L794" s="72">
        <v>45041</v>
      </c>
      <c r="M794" s="111" t="s">
        <v>149</v>
      </c>
    </row>
    <row r="795" spans="1:13" x14ac:dyDescent="0.25">
      <c r="A795" s="107">
        <v>2023</v>
      </c>
      <c r="B795" s="107" t="s">
        <v>1540</v>
      </c>
      <c r="C795" s="112" t="s">
        <v>1666</v>
      </c>
      <c r="D795" s="108">
        <v>44931</v>
      </c>
      <c r="E795" s="108">
        <v>44999</v>
      </c>
      <c r="F795" s="107" t="s">
        <v>1474</v>
      </c>
      <c r="G795" s="109">
        <v>0</v>
      </c>
      <c r="H795" s="110" t="s">
        <v>284</v>
      </c>
      <c r="I795" s="109">
        <v>67</v>
      </c>
      <c r="J795" s="71">
        <v>294984.08</v>
      </c>
      <c r="K795" s="71">
        <v>294984.08</v>
      </c>
      <c r="L795" s="72">
        <v>45127</v>
      </c>
      <c r="M795" s="111" t="s">
        <v>149</v>
      </c>
    </row>
    <row r="796" spans="1:13" x14ac:dyDescent="0.25">
      <c r="A796" s="107">
        <v>2023</v>
      </c>
      <c r="B796" s="107" t="s">
        <v>1541</v>
      </c>
      <c r="C796" s="112" t="s">
        <v>1666</v>
      </c>
      <c r="D796" s="108">
        <v>44942</v>
      </c>
      <c r="E796" s="108">
        <v>45036</v>
      </c>
      <c r="F796" s="107" t="s">
        <v>1474</v>
      </c>
      <c r="G796" s="109" t="s">
        <v>537</v>
      </c>
      <c r="H796" s="110" t="s">
        <v>284</v>
      </c>
      <c r="I796" s="109">
        <v>65</v>
      </c>
      <c r="J796" s="71">
        <v>44967.15</v>
      </c>
      <c r="K796" s="71">
        <v>44967.15</v>
      </c>
      <c r="L796" s="72">
        <v>45079</v>
      </c>
      <c r="M796" s="111" t="s">
        <v>149</v>
      </c>
    </row>
    <row r="797" spans="1:13" x14ac:dyDescent="0.25">
      <c r="A797" s="107">
        <v>2023</v>
      </c>
      <c r="B797" s="107" t="s">
        <v>1542</v>
      </c>
      <c r="C797" s="112" t="s">
        <v>1666</v>
      </c>
      <c r="D797" s="108">
        <v>44989</v>
      </c>
      <c r="E797" s="108">
        <v>45040</v>
      </c>
      <c r="F797" s="107" t="s">
        <v>1474</v>
      </c>
      <c r="G797" s="109" t="s">
        <v>533</v>
      </c>
      <c r="H797" s="110" t="s">
        <v>285</v>
      </c>
      <c r="I797" s="109">
        <v>63</v>
      </c>
      <c r="J797" s="71">
        <v>425696.28</v>
      </c>
      <c r="K797" s="71">
        <v>425696.28</v>
      </c>
      <c r="L797" s="72">
        <v>45064</v>
      </c>
      <c r="M797" s="111" t="s">
        <v>149</v>
      </c>
    </row>
    <row r="798" spans="1:13" x14ac:dyDescent="0.25">
      <c r="A798" s="107">
        <v>2023</v>
      </c>
      <c r="B798" s="107" t="s">
        <v>1551</v>
      </c>
      <c r="C798" s="112" t="s">
        <v>1666</v>
      </c>
      <c r="D798" s="108">
        <v>44979</v>
      </c>
      <c r="E798" s="108">
        <v>45037</v>
      </c>
      <c r="F798" s="107" t="s">
        <v>1474</v>
      </c>
      <c r="G798" s="109" t="s">
        <v>540</v>
      </c>
      <c r="H798" s="110" t="s">
        <v>284</v>
      </c>
      <c r="I798" s="109">
        <v>61</v>
      </c>
      <c r="J798" s="71">
        <v>651733.18999999994</v>
      </c>
      <c r="K798" s="71">
        <v>651733.18999999994</v>
      </c>
      <c r="L798" s="72">
        <v>45057</v>
      </c>
      <c r="M798" s="111" t="s">
        <v>149</v>
      </c>
    </row>
    <row r="799" spans="1:13" x14ac:dyDescent="0.25">
      <c r="A799" s="107">
        <v>2023</v>
      </c>
      <c r="B799" s="107" t="s">
        <v>1552</v>
      </c>
      <c r="C799" s="112" t="s">
        <v>1666</v>
      </c>
      <c r="D799" s="108">
        <v>44971</v>
      </c>
      <c r="E799" s="108">
        <v>45052</v>
      </c>
      <c r="F799" s="107" t="s">
        <v>1474</v>
      </c>
      <c r="G799" s="109" t="s">
        <v>540</v>
      </c>
      <c r="H799" s="110" t="s">
        <v>284</v>
      </c>
      <c r="I799" s="109">
        <v>53</v>
      </c>
      <c r="J799" s="71">
        <v>332881.15999999997</v>
      </c>
      <c r="K799" s="71">
        <v>332881.15999999997</v>
      </c>
      <c r="L799" s="72">
        <v>45062</v>
      </c>
      <c r="M799" s="111" t="s">
        <v>149</v>
      </c>
    </row>
    <row r="800" spans="1:13" x14ac:dyDescent="0.25">
      <c r="A800" s="107">
        <v>2023</v>
      </c>
      <c r="B800" s="107" t="s">
        <v>1553</v>
      </c>
      <c r="C800" s="112" t="s">
        <v>1666</v>
      </c>
      <c r="D800" s="108">
        <v>45035</v>
      </c>
      <c r="E800" s="108">
        <v>45061</v>
      </c>
      <c r="F800" s="107" t="s">
        <v>1474</v>
      </c>
      <c r="G800" s="109" t="s">
        <v>538</v>
      </c>
      <c r="H800" s="110" t="s">
        <v>284</v>
      </c>
      <c r="I800" s="109">
        <v>62</v>
      </c>
      <c r="J800" s="71">
        <v>190331.06</v>
      </c>
      <c r="K800" s="71">
        <v>190331.06</v>
      </c>
      <c r="L800" s="72">
        <v>45083</v>
      </c>
      <c r="M800" s="111" t="s">
        <v>149</v>
      </c>
    </row>
    <row r="801" spans="1:13" x14ac:dyDescent="0.25">
      <c r="A801" s="107">
        <v>2023</v>
      </c>
      <c r="B801" s="107" t="s">
        <v>1554</v>
      </c>
      <c r="C801" s="112" t="s">
        <v>1666</v>
      </c>
      <c r="D801" s="108">
        <v>44963</v>
      </c>
      <c r="E801" s="108">
        <v>45063</v>
      </c>
      <c r="F801" s="107" t="s">
        <v>1474</v>
      </c>
      <c r="G801" s="109" t="s">
        <v>533</v>
      </c>
      <c r="H801" s="110" t="s">
        <v>285</v>
      </c>
      <c r="I801" s="109">
        <v>61</v>
      </c>
      <c r="J801" s="71">
        <v>724793.37</v>
      </c>
      <c r="K801" s="71">
        <v>724793.37</v>
      </c>
      <c r="L801" s="72">
        <v>45091</v>
      </c>
      <c r="M801" s="111" t="s">
        <v>149</v>
      </c>
    </row>
    <row r="802" spans="1:13" x14ac:dyDescent="0.25">
      <c r="A802" s="107">
        <v>2023</v>
      </c>
      <c r="B802" s="107" t="s">
        <v>1555</v>
      </c>
      <c r="C802" s="112" t="s">
        <v>1666</v>
      </c>
      <c r="D802" s="108">
        <v>45022</v>
      </c>
      <c r="E802" s="108">
        <v>45072</v>
      </c>
      <c r="F802" s="107" t="s">
        <v>1474</v>
      </c>
      <c r="G802" s="109" t="s">
        <v>537</v>
      </c>
      <c r="H802" s="110" t="s">
        <v>285</v>
      </c>
      <c r="I802" s="109">
        <v>67</v>
      </c>
      <c r="J802" s="71">
        <v>303978.40000000002</v>
      </c>
      <c r="K802" s="71">
        <v>303978.40000000002</v>
      </c>
      <c r="L802" s="72">
        <v>45084</v>
      </c>
      <c r="M802" s="111" t="s">
        <v>149</v>
      </c>
    </row>
    <row r="803" spans="1:13" x14ac:dyDescent="0.25">
      <c r="A803" s="107">
        <v>2023</v>
      </c>
      <c r="B803" s="107" t="s">
        <v>1556</v>
      </c>
      <c r="C803" s="112" t="s">
        <v>1666</v>
      </c>
      <c r="D803" s="108">
        <v>45007</v>
      </c>
      <c r="E803" s="108">
        <v>45089</v>
      </c>
      <c r="F803" s="107" t="s">
        <v>1474</v>
      </c>
      <c r="G803" s="109" t="s">
        <v>541</v>
      </c>
      <c r="H803" s="110" t="s">
        <v>284</v>
      </c>
      <c r="I803" s="109">
        <v>58</v>
      </c>
      <c r="J803" s="71">
        <v>269941.27</v>
      </c>
      <c r="K803" s="71">
        <v>269941.27</v>
      </c>
      <c r="L803" s="72">
        <v>45104</v>
      </c>
      <c r="M803" s="111" t="s">
        <v>149</v>
      </c>
    </row>
    <row r="804" spans="1:13" x14ac:dyDescent="0.25">
      <c r="A804" s="107">
        <v>2023</v>
      </c>
      <c r="B804" s="107" t="s">
        <v>1557</v>
      </c>
      <c r="C804" s="112" t="s">
        <v>1666</v>
      </c>
      <c r="D804" s="108">
        <v>44984</v>
      </c>
      <c r="E804" s="108">
        <v>45093</v>
      </c>
      <c r="F804" s="107" t="s">
        <v>1474</v>
      </c>
      <c r="G804" s="109" t="s">
        <v>538</v>
      </c>
      <c r="H804" s="110" t="s">
        <v>285</v>
      </c>
      <c r="I804" s="109">
        <v>60</v>
      </c>
      <c r="J804" s="71">
        <v>240362.27</v>
      </c>
      <c r="K804" s="71">
        <v>240362.27</v>
      </c>
      <c r="L804" s="72">
        <v>45118</v>
      </c>
      <c r="M804" s="111" t="s">
        <v>149</v>
      </c>
    </row>
    <row r="805" spans="1:13" x14ac:dyDescent="0.25">
      <c r="A805" s="107">
        <v>2023</v>
      </c>
      <c r="B805" s="107" t="s">
        <v>1558</v>
      </c>
      <c r="C805" s="112" t="s">
        <v>1666</v>
      </c>
      <c r="D805" s="108">
        <v>44963</v>
      </c>
      <c r="E805" s="108">
        <v>45098</v>
      </c>
      <c r="F805" s="107" t="s">
        <v>1474</v>
      </c>
      <c r="G805" s="109" t="s">
        <v>539</v>
      </c>
      <c r="H805" s="110" t="s">
        <v>284</v>
      </c>
      <c r="I805" s="109">
        <v>39</v>
      </c>
      <c r="J805" s="71">
        <v>176880.32</v>
      </c>
      <c r="K805" s="71">
        <v>176880.32</v>
      </c>
      <c r="L805" s="72">
        <v>45126</v>
      </c>
      <c r="M805" s="111" t="s">
        <v>149</v>
      </c>
    </row>
    <row r="806" spans="1:13" x14ac:dyDescent="0.25">
      <c r="A806" s="107">
        <v>2023</v>
      </c>
      <c r="B806" s="107" t="s">
        <v>1559</v>
      </c>
      <c r="C806" s="112" t="s">
        <v>1666</v>
      </c>
      <c r="D806" s="108">
        <v>45050</v>
      </c>
      <c r="E806" s="108">
        <v>45098</v>
      </c>
      <c r="F806" s="107" t="s">
        <v>1474</v>
      </c>
      <c r="G806" s="109" t="s">
        <v>541</v>
      </c>
      <c r="H806" s="110" t="s">
        <v>285</v>
      </c>
      <c r="I806" s="109">
        <v>62</v>
      </c>
      <c r="J806" s="71">
        <v>116375.71</v>
      </c>
      <c r="K806" s="71">
        <v>116375.71</v>
      </c>
      <c r="L806" s="72">
        <v>45141</v>
      </c>
      <c r="M806" s="111" t="s">
        <v>149</v>
      </c>
    </row>
    <row r="807" spans="1:13" x14ac:dyDescent="0.25">
      <c r="A807" s="107">
        <v>2023</v>
      </c>
      <c r="B807" s="107" t="s">
        <v>1560</v>
      </c>
      <c r="C807" s="112" t="s">
        <v>1666</v>
      </c>
      <c r="D807" s="108">
        <v>45048</v>
      </c>
      <c r="E807" s="108">
        <v>45100</v>
      </c>
      <c r="F807" s="107" t="s">
        <v>1474</v>
      </c>
      <c r="G807" s="109" t="s">
        <v>533</v>
      </c>
      <c r="H807" s="110" t="s">
        <v>284</v>
      </c>
      <c r="I807" s="109">
        <v>60</v>
      </c>
      <c r="J807" s="71">
        <v>423309.7</v>
      </c>
      <c r="K807" s="71">
        <v>423309.7</v>
      </c>
      <c r="L807" s="72">
        <v>45118</v>
      </c>
      <c r="M807" s="111" t="s">
        <v>149</v>
      </c>
    </row>
    <row r="808" spans="1:13" x14ac:dyDescent="0.25">
      <c r="A808" s="107">
        <v>2023</v>
      </c>
      <c r="B808" s="107" t="s">
        <v>1561</v>
      </c>
      <c r="C808" s="112" t="s">
        <v>1666</v>
      </c>
      <c r="D808" s="108">
        <v>45014</v>
      </c>
      <c r="E808" s="108">
        <v>45085</v>
      </c>
      <c r="F808" s="107" t="s">
        <v>1474</v>
      </c>
      <c r="G808" s="109" t="s">
        <v>538</v>
      </c>
      <c r="H808" s="110" t="s">
        <v>284</v>
      </c>
      <c r="I808" s="109">
        <v>58</v>
      </c>
      <c r="J808" s="71">
        <v>1228248.1100000001</v>
      </c>
      <c r="K808" s="71">
        <v>1228248.1100000001</v>
      </c>
      <c r="L808" s="72">
        <v>45127</v>
      </c>
      <c r="M808" s="111" t="s">
        <v>149</v>
      </c>
    </row>
    <row r="809" spans="1:13" x14ac:dyDescent="0.25">
      <c r="A809" s="107">
        <v>2023</v>
      </c>
      <c r="B809" s="107" t="s">
        <v>1642</v>
      </c>
      <c r="C809" s="112" t="s">
        <v>1666</v>
      </c>
      <c r="D809" s="108">
        <v>45077</v>
      </c>
      <c r="E809" s="108">
        <v>45110</v>
      </c>
      <c r="F809" s="107" t="s">
        <v>1474</v>
      </c>
      <c r="G809" s="109" t="s">
        <v>534</v>
      </c>
      <c r="H809" s="110" t="s">
        <v>285</v>
      </c>
      <c r="I809" s="109">
        <v>62</v>
      </c>
      <c r="J809" s="71">
        <v>237940.44</v>
      </c>
      <c r="K809" s="71">
        <v>237940.44</v>
      </c>
      <c r="L809" s="72">
        <v>45127</v>
      </c>
      <c r="M809" s="111" t="s">
        <v>149</v>
      </c>
    </row>
    <row r="810" spans="1:13" x14ac:dyDescent="0.25">
      <c r="A810" s="107">
        <v>2023</v>
      </c>
      <c r="B810" s="107" t="s">
        <v>1643</v>
      </c>
      <c r="C810" s="112" t="s">
        <v>1666</v>
      </c>
      <c r="D810" s="108">
        <v>45053</v>
      </c>
      <c r="E810" s="108">
        <v>45117</v>
      </c>
      <c r="F810" s="107" t="s">
        <v>1474</v>
      </c>
      <c r="G810" s="109" t="s">
        <v>533</v>
      </c>
      <c r="H810" s="110" t="s">
        <v>285</v>
      </c>
      <c r="I810" s="109">
        <v>58</v>
      </c>
      <c r="J810" s="71">
        <v>492903.35</v>
      </c>
      <c r="K810" s="71">
        <v>492903.35</v>
      </c>
      <c r="L810" s="72">
        <v>45141</v>
      </c>
      <c r="M810" s="111" t="s">
        <v>149</v>
      </c>
    </row>
    <row r="811" spans="1:13" x14ac:dyDescent="0.25">
      <c r="A811" s="107">
        <v>2023</v>
      </c>
      <c r="B811" s="107" t="s">
        <v>1644</v>
      </c>
      <c r="C811" s="112" t="s">
        <v>1666</v>
      </c>
      <c r="D811" s="108">
        <v>45056</v>
      </c>
      <c r="E811" s="108">
        <v>45119</v>
      </c>
      <c r="F811" s="107" t="s">
        <v>1474</v>
      </c>
      <c r="G811" s="109" t="s">
        <v>541</v>
      </c>
      <c r="H811" s="110" t="s">
        <v>284</v>
      </c>
      <c r="I811" s="109">
        <v>53</v>
      </c>
      <c r="J811" s="71">
        <v>895766.11</v>
      </c>
      <c r="K811" s="71">
        <v>895766.11</v>
      </c>
      <c r="L811" s="72">
        <v>45154</v>
      </c>
      <c r="M811" s="111" t="s">
        <v>149</v>
      </c>
    </row>
    <row r="812" spans="1:13" x14ac:dyDescent="0.25">
      <c r="A812" s="107">
        <v>2023</v>
      </c>
      <c r="B812" s="107" t="s">
        <v>1645</v>
      </c>
      <c r="C812" s="112" t="s">
        <v>1666</v>
      </c>
      <c r="D812" s="108">
        <v>45093</v>
      </c>
      <c r="E812" s="108">
        <v>45112</v>
      </c>
      <c r="F812" s="107" t="s">
        <v>1474</v>
      </c>
      <c r="G812" s="109" t="s">
        <v>541</v>
      </c>
      <c r="H812" s="110" t="s">
        <v>285</v>
      </c>
      <c r="I812" s="109">
        <v>43</v>
      </c>
      <c r="J812" s="71">
        <v>865662.04</v>
      </c>
      <c r="K812" s="71">
        <v>865662.04</v>
      </c>
      <c r="L812" s="72">
        <v>45134</v>
      </c>
      <c r="M812" s="111" t="s">
        <v>149</v>
      </c>
    </row>
    <row r="813" spans="1:13" x14ac:dyDescent="0.25">
      <c r="A813" s="107">
        <v>2023</v>
      </c>
      <c r="B813" s="107" t="s">
        <v>1646</v>
      </c>
      <c r="C813" s="112" t="s">
        <v>1666</v>
      </c>
      <c r="D813" s="108">
        <v>45129</v>
      </c>
      <c r="E813" s="108">
        <v>45114</v>
      </c>
      <c r="F813" s="107" t="s">
        <v>1474</v>
      </c>
      <c r="G813" s="109" t="s">
        <v>540</v>
      </c>
      <c r="H813" s="110" t="s">
        <v>285</v>
      </c>
      <c r="I813" s="109">
        <v>58</v>
      </c>
      <c r="J813" s="71">
        <v>1311416.58</v>
      </c>
      <c r="K813" s="71">
        <v>1311416.58</v>
      </c>
      <c r="L813" s="72">
        <v>45173</v>
      </c>
      <c r="M813" s="111" t="s">
        <v>149</v>
      </c>
    </row>
    <row r="814" spans="1:13" x14ac:dyDescent="0.25">
      <c r="A814" s="107">
        <v>2023</v>
      </c>
      <c r="B814" s="107" t="s">
        <v>1647</v>
      </c>
      <c r="C814" s="112" t="s">
        <v>1666</v>
      </c>
      <c r="D814" s="108">
        <v>45042</v>
      </c>
      <c r="E814" s="108">
        <v>45118</v>
      </c>
      <c r="F814" s="107" t="s">
        <v>1474</v>
      </c>
      <c r="G814" s="109" t="s">
        <v>1667</v>
      </c>
      <c r="H814" s="110" t="s">
        <v>285</v>
      </c>
      <c r="I814" s="109">
        <v>45</v>
      </c>
      <c r="J814" s="71">
        <v>94050.27</v>
      </c>
      <c r="K814" s="71">
        <v>94050.27</v>
      </c>
      <c r="L814" s="72">
        <v>45141</v>
      </c>
      <c r="M814" s="111" t="s">
        <v>149</v>
      </c>
    </row>
    <row r="815" spans="1:13" x14ac:dyDescent="0.25">
      <c r="A815" s="107">
        <v>2023</v>
      </c>
      <c r="B815" s="107" t="s">
        <v>1648</v>
      </c>
      <c r="C815" s="112" t="s">
        <v>1666</v>
      </c>
      <c r="D815" s="108">
        <v>45071</v>
      </c>
      <c r="E815" s="108">
        <v>45118</v>
      </c>
      <c r="F815" s="107" t="s">
        <v>1474</v>
      </c>
      <c r="G815" s="109" t="s">
        <v>541</v>
      </c>
      <c r="H815" s="110" t="s">
        <v>284</v>
      </c>
      <c r="I815" s="109">
        <v>69</v>
      </c>
      <c r="J815" s="71">
        <v>203764.5</v>
      </c>
      <c r="K815" s="71">
        <v>203764.5</v>
      </c>
      <c r="L815" s="72">
        <v>45127</v>
      </c>
      <c r="M815" s="111" t="s">
        <v>149</v>
      </c>
    </row>
    <row r="816" spans="1:13" x14ac:dyDescent="0.25">
      <c r="A816" s="107">
        <v>2023</v>
      </c>
      <c r="B816" s="107" t="s">
        <v>1649</v>
      </c>
      <c r="C816" s="112" t="s">
        <v>1666</v>
      </c>
      <c r="D816" s="108">
        <v>45031</v>
      </c>
      <c r="E816" s="108">
        <v>45121</v>
      </c>
      <c r="F816" s="107">
        <v>0</v>
      </c>
      <c r="G816" s="109"/>
      <c r="H816" s="110" t="s">
        <v>285</v>
      </c>
      <c r="I816" s="109">
        <v>60</v>
      </c>
      <c r="J816" s="71">
        <v>1210285.47</v>
      </c>
      <c r="K816" s="71" t="s">
        <v>1203</v>
      </c>
      <c r="L816" s="72">
        <v>0</v>
      </c>
      <c r="M816" s="111" t="s">
        <v>155</v>
      </c>
    </row>
    <row r="817" spans="1:13" x14ac:dyDescent="0.25">
      <c r="A817" s="107">
        <v>2023</v>
      </c>
      <c r="B817" s="41" t="s">
        <v>1650</v>
      </c>
      <c r="C817" s="42" t="s">
        <v>1666</v>
      </c>
      <c r="D817" s="43">
        <v>44995</v>
      </c>
      <c r="E817" s="43">
        <v>45119</v>
      </c>
      <c r="F817" s="41" t="s">
        <v>1474</v>
      </c>
      <c r="G817" s="41" t="s">
        <v>549</v>
      </c>
      <c r="H817" s="44" t="s">
        <v>284</v>
      </c>
      <c r="I817" s="41">
        <v>62</v>
      </c>
      <c r="J817" s="71">
        <v>256740.85</v>
      </c>
      <c r="K817" s="71" t="s">
        <v>1203</v>
      </c>
      <c r="L817" s="72">
        <v>0</v>
      </c>
      <c r="M817" s="69" t="s">
        <v>155</v>
      </c>
    </row>
    <row r="818" spans="1:13" x14ac:dyDescent="0.25">
      <c r="A818" s="107">
        <v>2023</v>
      </c>
      <c r="B818" s="41" t="s">
        <v>1651</v>
      </c>
      <c r="C818" s="42" t="s">
        <v>1666</v>
      </c>
      <c r="D818" s="43">
        <v>45003</v>
      </c>
      <c r="E818" s="43">
        <v>45124</v>
      </c>
      <c r="F818" s="41" t="s">
        <v>1474</v>
      </c>
      <c r="G818" s="41"/>
      <c r="H818" s="44" t="s">
        <v>285</v>
      </c>
      <c r="I818" s="41">
        <v>43</v>
      </c>
      <c r="J818" s="71">
        <v>425049.56</v>
      </c>
      <c r="K818" s="71" t="s">
        <v>1203</v>
      </c>
      <c r="L818" s="72">
        <v>0</v>
      </c>
      <c r="M818" s="69" t="s">
        <v>155</v>
      </c>
    </row>
    <row r="819" spans="1:13" x14ac:dyDescent="0.25">
      <c r="A819" s="107">
        <v>2023</v>
      </c>
      <c r="B819" s="41" t="s">
        <v>1652</v>
      </c>
      <c r="C819" s="42" t="s">
        <v>1666</v>
      </c>
      <c r="D819" s="43">
        <v>44979</v>
      </c>
      <c r="E819" s="43">
        <v>45124</v>
      </c>
      <c r="F819" s="41" t="s">
        <v>1474</v>
      </c>
      <c r="G819" s="41" t="s">
        <v>538</v>
      </c>
      <c r="H819" s="44" t="s">
        <v>285</v>
      </c>
      <c r="I819" s="41">
        <v>61</v>
      </c>
      <c r="J819" s="71">
        <v>445759.79</v>
      </c>
      <c r="K819" s="71">
        <v>445759.79</v>
      </c>
      <c r="L819" s="72">
        <v>45187</v>
      </c>
      <c r="M819" s="69" t="s">
        <v>149</v>
      </c>
    </row>
    <row r="820" spans="1:13" x14ac:dyDescent="0.25">
      <c r="A820" s="107">
        <v>2023</v>
      </c>
      <c r="B820" s="41" t="s">
        <v>1653</v>
      </c>
      <c r="C820" s="42" t="s">
        <v>1666</v>
      </c>
      <c r="D820" s="43">
        <v>44984</v>
      </c>
      <c r="E820" s="43">
        <v>45127</v>
      </c>
      <c r="F820" s="41" t="s">
        <v>1474</v>
      </c>
      <c r="G820" s="41" t="s">
        <v>537</v>
      </c>
      <c r="H820" s="44" t="s">
        <v>285</v>
      </c>
      <c r="I820" s="41">
        <v>66</v>
      </c>
      <c r="J820" s="71">
        <v>48165.66</v>
      </c>
      <c r="K820" s="71">
        <v>48165.66</v>
      </c>
      <c r="L820" s="72">
        <v>45174</v>
      </c>
      <c r="M820" s="69" t="s">
        <v>149</v>
      </c>
    </row>
    <row r="821" spans="1:13" x14ac:dyDescent="0.25">
      <c r="A821" s="107">
        <v>2023</v>
      </c>
      <c r="B821" s="41" t="s">
        <v>1654</v>
      </c>
      <c r="C821" s="42" t="s">
        <v>1666</v>
      </c>
      <c r="D821" s="43">
        <v>45108</v>
      </c>
      <c r="E821" s="43">
        <v>45132</v>
      </c>
      <c r="F821" s="41" t="s">
        <v>1474</v>
      </c>
      <c r="G821" s="41" t="s">
        <v>537</v>
      </c>
      <c r="H821" s="44" t="s">
        <v>284</v>
      </c>
      <c r="I821" s="41">
        <v>54</v>
      </c>
      <c r="J821" s="71">
        <v>880008.45</v>
      </c>
      <c r="K821" s="71">
        <v>880008.45</v>
      </c>
      <c r="L821" s="72">
        <v>45187</v>
      </c>
      <c r="M821" s="69" t="s">
        <v>149</v>
      </c>
    </row>
    <row r="822" spans="1:13" x14ac:dyDescent="0.25">
      <c r="A822" s="107">
        <v>2023</v>
      </c>
      <c r="B822" s="41" t="s">
        <v>1655</v>
      </c>
      <c r="C822" s="42" t="s">
        <v>1666</v>
      </c>
      <c r="D822" s="43">
        <v>44968</v>
      </c>
      <c r="E822" s="43">
        <v>45135</v>
      </c>
      <c r="F822" s="41" t="s">
        <v>1474</v>
      </c>
      <c r="G822" s="41" t="s">
        <v>1514</v>
      </c>
      <c r="H822" s="44" t="s">
        <v>284</v>
      </c>
      <c r="I822" s="41">
        <v>38</v>
      </c>
      <c r="J822" s="71">
        <v>644848.46</v>
      </c>
      <c r="K822" s="71">
        <v>644848.46</v>
      </c>
      <c r="L822" s="72">
        <v>45148</v>
      </c>
      <c r="M822" s="69" t="s">
        <v>149</v>
      </c>
    </row>
    <row r="823" spans="1:13" x14ac:dyDescent="0.25">
      <c r="A823" s="107">
        <v>2023</v>
      </c>
      <c r="B823" s="41" t="s">
        <v>1656</v>
      </c>
      <c r="C823" s="42" t="s">
        <v>1666</v>
      </c>
      <c r="D823" s="43">
        <v>45096</v>
      </c>
      <c r="E823" s="43">
        <v>45138</v>
      </c>
      <c r="F823" s="41" t="s">
        <v>1474</v>
      </c>
      <c r="G823" s="41" t="s">
        <v>537</v>
      </c>
      <c r="H823" s="44" t="s">
        <v>285</v>
      </c>
      <c r="I823" s="41">
        <v>62</v>
      </c>
      <c r="J823" s="71">
        <v>380574.52</v>
      </c>
      <c r="K823" s="71">
        <v>380574.52</v>
      </c>
      <c r="L823" s="72">
        <v>45173</v>
      </c>
      <c r="M823" s="69" t="s">
        <v>149</v>
      </c>
    </row>
    <row r="824" spans="1:13" x14ac:dyDescent="0.25">
      <c r="A824" s="107">
        <v>2023</v>
      </c>
      <c r="B824" s="41" t="s">
        <v>1657</v>
      </c>
      <c r="C824" s="42" t="s">
        <v>1666</v>
      </c>
      <c r="D824" s="43">
        <v>45016</v>
      </c>
      <c r="E824" s="43">
        <v>45138</v>
      </c>
      <c r="F824" s="41" t="s">
        <v>1474</v>
      </c>
      <c r="G824" s="41" t="s">
        <v>537</v>
      </c>
      <c r="H824" s="44" t="s">
        <v>284</v>
      </c>
      <c r="I824" s="41">
        <v>54</v>
      </c>
      <c r="J824" s="71">
        <v>270648.15000000002</v>
      </c>
      <c r="K824" s="71">
        <v>270648.15000000002</v>
      </c>
      <c r="L824" s="72">
        <v>45154</v>
      </c>
      <c r="M824" s="69" t="s">
        <v>149</v>
      </c>
    </row>
    <row r="825" spans="1:13" x14ac:dyDescent="0.25">
      <c r="A825" s="107">
        <v>2023</v>
      </c>
      <c r="B825" s="41" t="s">
        <v>1658</v>
      </c>
      <c r="C825" s="42" t="s">
        <v>1666</v>
      </c>
      <c r="D825" s="43">
        <v>45110</v>
      </c>
      <c r="E825" s="43">
        <v>45175</v>
      </c>
      <c r="F825" s="41" t="s">
        <v>1474</v>
      </c>
      <c r="G825" s="41" t="s">
        <v>537</v>
      </c>
      <c r="H825" s="44" t="s">
        <v>285</v>
      </c>
      <c r="I825" s="41">
        <v>46</v>
      </c>
      <c r="J825" s="71">
        <v>576213.26</v>
      </c>
      <c r="K825" s="71">
        <v>576213.26</v>
      </c>
      <c r="L825" s="72">
        <v>45195</v>
      </c>
      <c r="M825" s="69" t="s">
        <v>149</v>
      </c>
    </row>
    <row r="826" spans="1:13" x14ac:dyDescent="0.25">
      <c r="A826" s="107">
        <v>2023</v>
      </c>
      <c r="B826" s="41" t="s">
        <v>1659</v>
      </c>
      <c r="C826" s="42" t="s">
        <v>1666</v>
      </c>
      <c r="D826" s="43">
        <v>45148</v>
      </c>
      <c r="E826" s="43">
        <v>45175</v>
      </c>
      <c r="F826" s="41" t="s">
        <v>1474</v>
      </c>
      <c r="G826" s="41" t="s">
        <v>537</v>
      </c>
      <c r="H826" s="44" t="s">
        <v>284</v>
      </c>
      <c r="I826" s="41">
        <v>59</v>
      </c>
      <c r="J826" s="71">
        <v>12491.54</v>
      </c>
      <c r="K826" s="71">
        <v>12491.54</v>
      </c>
      <c r="L826" s="72">
        <v>45196</v>
      </c>
      <c r="M826" s="69" t="s">
        <v>149</v>
      </c>
    </row>
    <row r="827" spans="1:13" x14ac:dyDescent="0.25">
      <c r="A827" s="107">
        <v>2023</v>
      </c>
      <c r="B827" s="41" t="s">
        <v>1660</v>
      </c>
      <c r="C827" s="42" t="s">
        <v>1666</v>
      </c>
      <c r="D827" s="43">
        <v>45138</v>
      </c>
      <c r="E827" s="43">
        <v>45177</v>
      </c>
      <c r="F827" s="41" t="s">
        <v>1474</v>
      </c>
      <c r="G827" s="41" t="s">
        <v>537</v>
      </c>
      <c r="H827" s="44" t="s">
        <v>285</v>
      </c>
      <c r="I827" s="41">
        <v>58</v>
      </c>
      <c r="J827" s="71">
        <v>579017.89</v>
      </c>
      <c r="K827" s="71">
        <v>579017.89</v>
      </c>
      <c r="L827" s="72">
        <v>45194</v>
      </c>
      <c r="M827" s="69" t="s">
        <v>149</v>
      </c>
    </row>
    <row r="828" spans="1:13" x14ac:dyDescent="0.25">
      <c r="A828" s="107">
        <v>2023</v>
      </c>
      <c r="B828" s="41" t="s">
        <v>1661</v>
      </c>
      <c r="C828" s="42" t="s">
        <v>1666</v>
      </c>
      <c r="D828" s="43">
        <v>45162</v>
      </c>
      <c r="E828" s="43">
        <v>45181</v>
      </c>
      <c r="F828" s="41" t="s">
        <v>1474</v>
      </c>
      <c r="G828" s="41" t="s">
        <v>537</v>
      </c>
      <c r="H828" s="44" t="s">
        <v>284</v>
      </c>
      <c r="I828" s="41">
        <v>61</v>
      </c>
      <c r="J828" s="71">
        <v>251228.85</v>
      </c>
      <c r="K828" s="71">
        <v>251228.85</v>
      </c>
      <c r="L828" s="72">
        <v>45196</v>
      </c>
      <c r="M828" s="69" t="s">
        <v>149</v>
      </c>
    </row>
    <row r="829" spans="1:13" x14ac:dyDescent="0.25">
      <c r="A829" s="107">
        <v>2023</v>
      </c>
      <c r="B829" s="41" t="s">
        <v>1662</v>
      </c>
      <c r="C829" s="42" t="s">
        <v>1666</v>
      </c>
      <c r="D829" s="43">
        <v>45127</v>
      </c>
      <c r="E829" s="43">
        <v>45189</v>
      </c>
      <c r="F829" s="41" t="s">
        <v>1474</v>
      </c>
      <c r="G829" s="41" t="s">
        <v>537</v>
      </c>
      <c r="H829" s="44" t="s">
        <v>285</v>
      </c>
      <c r="I829" s="41">
        <v>62</v>
      </c>
      <c r="J829" s="71">
        <v>362313.28</v>
      </c>
      <c r="K829" s="71" t="s">
        <v>1203</v>
      </c>
      <c r="L829" s="72"/>
      <c r="M829" s="69" t="s">
        <v>152</v>
      </c>
    </row>
    <row r="830" spans="1:13" x14ac:dyDescent="0.25">
      <c r="A830" s="107">
        <v>2023</v>
      </c>
      <c r="B830" s="41" t="s">
        <v>1663</v>
      </c>
      <c r="C830" s="42" t="s">
        <v>1666</v>
      </c>
      <c r="D830" s="43">
        <v>45006</v>
      </c>
      <c r="E830" s="43">
        <v>45190</v>
      </c>
      <c r="F830" s="41" t="s">
        <v>1474</v>
      </c>
      <c r="G830" s="41" t="s">
        <v>537</v>
      </c>
      <c r="H830" s="44" t="s">
        <v>284</v>
      </c>
      <c r="I830" s="41">
        <v>60</v>
      </c>
      <c r="J830" s="71">
        <v>428575.1</v>
      </c>
      <c r="K830" s="71" t="s">
        <v>1203</v>
      </c>
      <c r="L830" s="72"/>
      <c r="M830" s="69" t="s">
        <v>1415</v>
      </c>
    </row>
    <row r="831" spans="1:13" x14ac:dyDescent="0.25">
      <c r="A831" s="107">
        <v>2023</v>
      </c>
      <c r="B831" s="41" t="s">
        <v>1664</v>
      </c>
      <c r="C831" s="42" t="s">
        <v>1666</v>
      </c>
      <c r="D831" s="43">
        <v>45109</v>
      </c>
      <c r="E831" s="43">
        <v>45195</v>
      </c>
      <c r="F831" s="41" t="s">
        <v>1474</v>
      </c>
      <c r="G831" s="41" t="s">
        <v>537</v>
      </c>
      <c r="H831" s="44" t="s">
        <v>285</v>
      </c>
      <c r="I831" s="41">
        <v>54</v>
      </c>
      <c r="J831" s="71">
        <v>946712.25</v>
      </c>
      <c r="K831" s="71" t="s">
        <v>1203</v>
      </c>
      <c r="L831" s="72"/>
      <c r="M831" s="69" t="s">
        <v>152</v>
      </c>
    </row>
    <row r="832" spans="1:13" x14ac:dyDescent="0.25">
      <c r="A832" s="107">
        <v>2023</v>
      </c>
      <c r="B832" s="41" t="s">
        <v>1665</v>
      </c>
      <c r="C832" s="42" t="s">
        <v>1666</v>
      </c>
      <c r="D832" s="43">
        <v>45031</v>
      </c>
      <c r="E832" s="43">
        <v>45196</v>
      </c>
      <c r="F832" s="41" t="s">
        <v>1474</v>
      </c>
      <c r="G832" s="41" t="s">
        <v>537</v>
      </c>
      <c r="H832" s="44" t="s">
        <v>284</v>
      </c>
      <c r="I832" s="41">
        <v>63</v>
      </c>
      <c r="J832" s="71">
        <v>324134.44</v>
      </c>
      <c r="K832" s="71" t="s">
        <v>1203</v>
      </c>
      <c r="L832" s="72"/>
      <c r="M832" s="69" t="s">
        <v>155</v>
      </c>
    </row>
    <row r="833" spans="1:12" ht="12" customHeight="1" x14ac:dyDescent="0.25">
      <c r="A833" s="41"/>
      <c r="B833" s="41"/>
      <c r="C833" s="42"/>
      <c r="D833" s="43"/>
      <c r="E833" s="43"/>
      <c r="F833" s="41"/>
      <c r="G833" s="41"/>
      <c r="H833" s="44"/>
      <c r="I833" s="41"/>
      <c r="J833" s="71"/>
      <c r="K833" s="71"/>
      <c r="L833" s="72"/>
    </row>
    <row r="834" spans="1:12" ht="14.25" customHeight="1" x14ac:dyDescent="0.3">
      <c r="A834" s="15" t="s">
        <v>1374</v>
      </c>
      <c r="C834" s="42"/>
      <c r="D834" s="43"/>
      <c r="E834" s="43"/>
      <c r="F834" s="44"/>
      <c r="G834" s="41"/>
      <c r="H834" s="44" t="s">
        <v>1203</v>
      </c>
      <c r="I834" s="41" t="s">
        <v>1203</v>
      </c>
      <c r="J834" s="71"/>
      <c r="K834" s="71" t="s">
        <v>1203</v>
      </c>
      <c r="L834" s="72"/>
    </row>
    <row r="835" spans="1:12" x14ac:dyDescent="0.25">
      <c r="C835" s="41"/>
      <c r="G835" s="82"/>
    </row>
  </sheetData>
  <mergeCells count="2">
    <mergeCell ref="A1:K1"/>
    <mergeCell ref="J2:K2"/>
  </mergeCells>
  <phoneticPr fontId="55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landscape" r:id="rId1"/>
  <headerFooter>
    <oddFooter>&amp;C&amp;P</oddFooter>
  </headerFooter>
  <ignoredErrors>
    <ignoredError sqref="G4:G100" calculatedColumn="1"/>
  </ignoredErrors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77"/>
  <sheetViews>
    <sheetView showGridLines="0" tabSelected="1" view="pageBreakPreview" zoomScale="80" zoomScaleNormal="90" zoomScaleSheetLayoutView="80" workbookViewId="0">
      <selection activeCell="E15" sqref="E15"/>
    </sheetView>
  </sheetViews>
  <sheetFormatPr baseColWidth="10" defaultRowHeight="18" x14ac:dyDescent="0.35"/>
  <cols>
    <col min="1" max="1" width="11.42578125" style="15"/>
    <col min="2" max="2" width="21.28515625" style="15" bestFit="1" customWidth="1"/>
    <col min="3" max="3" width="15.140625" style="15" bestFit="1" customWidth="1"/>
    <col min="4" max="5" width="17.5703125" style="15" customWidth="1"/>
    <col min="6" max="6" width="22.140625" style="15" customWidth="1"/>
    <col min="7" max="7" width="52.28515625" style="15" customWidth="1"/>
    <col min="8" max="8" width="14.5703125" style="53" customWidth="1"/>
    <col min="9" max="9" width="11.85546875" style="53" customWidth="1"/>
    <col min="10" max="10" width="23.42578125" style="34" bestFit="1" customWidth="1"/>
    <col min="11" max="11" width="14.42578125" style="54" customWidth="1"/>
    <col min="12" max="12" width="14.42578125" style="15" customWidth="1"/>
    <col min="13" max="13" width="21.28515625" style="15" bestFit="1" customWidth="1"/>
    <col min="14" max="16384" width="11.42578125" style="4"/>
  </cols>
  <sheetData>
    <row r="1" spans="1:13" ht="32.25" customHeight="1" x14ac:dyDescent="0.35">
      <c r="A1" s="104" t="s">
        <v>1673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51"/>
    </row>
    <row r="2" spans="1:13" ht="12" customHeight="1" x14ac:dyDescent="0.35">
      <c r="A2" s="52"/>
      <c r="B2" s="52"/>
      <c r="C2" s="52"/>
      <c r="D2" s="52"/>
      <c r="E2" s="52"/>
      <c r="F2" s="52"/>
      <c r="G2" s="52"/>
      <c r="H2" s="52"/>
      <c r="I2" s="52"/>
      <c r="J2" s="106" t="s">
        <v>461</v>
      </c>
      <c r="K2" s="106"/>
      <c r="L2" s="52"/>
    </row>
    <row r="3" spans="1:13" ht="45" customHeight="1" x14ac:dyDescent="0.35">
      <c r="A3" s="13" t="s">
        <v>6</v>
      </c>
      <c r="B3" s="13" t="s">
        <v>1202</v>
      </c>
      <c r="C3" s="13" t="s">
        <v>9</v>
      </c>
      <c r="D3" s="13" t="s">
        <v>10</v>
      </c>
      <c r="E3" s="13" t="s">
        <v>161</v>
      </c>
      <c r="F3" s="13" t="s">
        <v>147</v>
      </c>
      <c r="G3" s="13" t="s">
        <v>11</v>
      </c>
      <c r="H3" s="13" t="s">
        <v>282</v>
      </c>
      <c r="I3" s="13" t="s">
        <v>283</v>
      </c>
      <c r="J3" s="90" t="s">
        <v>263</v>
      </c>
      <c r="K3" s="90" t="s">
        <v>3</v>
      </c>
      <c r="L3" s="13" t="s">
        <v>51</v>
      </c>
      <c r="M3" s="13" t="s">
        <v>148</v>
      </c>
    </row>
    <row r="4" spans="1:13" x14ac:dyDescent="0.35">
      <c r="A4" s="45">
        <v>2018</v>
      </c>
      <c r="B4" s="45" t="s">
        <v>1247</v>
      </c>
      <c r="C4" s="45" t="s">
        <v>158</v>
      </c>
      <c r="D4" s="46">
        <v>43106</v>
      </c>
      <c r="E4" s="46">
        <v>43248</v>
      </c>
      <c r="F4" s="47" t="s">
        <v>1375</v>
      </c>
      <c r="G4" s="76" t="s">
        <v>550</v>
      </c>
      <c r="H4" s="45" t="s">
        <v>285</v>
      </c>
      <c r="I4" s="45">
        <v>60</v>
      </c>
      <c r="J4" s="48">
        <v>162576.46</v>
      </c>
      <c r="K4" s="48">
        <v>162576.46</v>
      </c>
      <c r="L4" s="49">
        <v>43252</v>
      </c>
      <c r="M4" s="15" t="s">
        <v>149</v>
      </c>
    </row>
    <row r="5" spans="1:13" x14ac:dyDescent="0.35">
      <c r="A5" s="45">
        <v>2018</v>
      </c>
      <c r="B5" s="45" t="s">
        <v>1248</v>
      </c>
      <c r="C5" s="45" t="s">
        <v>158</v>
      </c>
      <c r="D5" s="46">
        <v>43206</v>
      </c>
      <c r="E5" s="46">
        <v>43271</v>
      </c>
      <c r="F5" s="47" t="s">
        <v>1375</v>
      </c>
      <c r="G5" s="76" t="s">
        <v>535</v>
      </c>
      <c r="H5" s="45" t="s">
        <v>285</v>
      </c>
      <c r="I5" s="45">
        <v>56</v>
      </c>
      <c r="J5" s="48">
        <v>16637.23</v>
      </c>
      <c r="K5" s="48">
        <v>16637.23</v>
      </c>
      <c r="L5" s="49">
        <v>43287</v>
      </c>
      <c r="M5" s="15" t="s">
        <v>149</v>
      </c>
    </row>
    <row r="6" spans="1:13" x14ac:dyDescent="0.35">
      <c r="A6" s="45">
        <v>2018</v>
      </c>
      <c r="B6" s="45" t="s">
        <v>1249</v>
      </c>
      <c r="C6" s="45" t="s">
        <v>158</v>
      </c>
      <c r="D6" s="46">
        <v>43198</v>
      </c>
      <c r="E6" s="46">
        <v>43333</v>
      </c>
      <c r="F6" s="47" t="s">
        <v>1375</v>
      </c>
      <c r="G6" s="76" t="s">
        <v>542</v>
      </c>
      <c r="H6" s="45" t="s">
        <v>284</v>
      </c>
      <c r="I6" s="45">
        <v>52</v>
      </c>
      <c r="J6" s="48">
        <v>237509</v>
      </c>
      <c r="K6" s="48">
        <v>237509</v>
      </c>
      <c r="L6" s="49">
        <v>43341</v>
      </c>
      <c r="M6" s="15" t="s">
        <v>149</v>
      </c>
    </row>
    <row r="7" spans="1:13" x14ac:dyDescent="0.35">
      <c r="A7" s="45">
        <v>2018</v>
      </c>
      <c r="B7" s="45" t="s">
        <v>1250</v>
      </c>
      <c r="C7" s="45" t="s">
        <v>158</v>
      </c>
      <c r="D7" s="46">
        <v>43238</v>
      </c>
      <c r="E7" s="46">
        <v>43354</v>
      </c>
      <c r="F7" s="47" t="s">
        <v>1375</v>
      </c>
      <c r="G7" s="76" t="s">
        <v>287</v>
      </c>
      <c r="H7" s="45" t="s">
        <v>284</v>
      </c>
      <c r="I7" s="45">
        <v>65</v>
      </c>
      <c r="J7" s="48">
        <v>23625.55</v>
      </c>
      <c r="K7" s="48">
        <v>23625.55</v>
      </c>
      <c r="L7" s="49">
        <v>43374</v>
      </c>
      <c r="M7" s="15" t="s">
        <v>149</v>
      </c>
    </row>
    <row r="8" spans="1:13" x14ac:dyDescent="0.35">
      <c r="A8" s="45">
        <v>2018</v>
      </c>
      <c r="B8" s="45" t="s">
        <v>1251</v>
      </c>
      <c r="C8" s="45" t="s">
        <v>158</v>
      </c>
      <c r="D8" s="46">
        <v>43296</v>
      </c>
      <c r="E8" s="46">
        <v>43354</v>
      </c>
      <c r="F8" s="47" t="s">
        <v>1375</v>
      </c>
      <c r="G8" s="76" t="s">
        <v>537</v>
      </c>
      <c r="H8" s="45" t="s">
        <v>285</v>
      </c>
      <c r="I8" s="45">
        <v>54</v>
      </c>
      <c r="J8" s="48">
        <v>137098.97</v>
      </c>
      <c r="K8" s="48">
        <v>137098.97</v>
      </c>
      <c r="L8" s="49">
        <v>43374</v>
      </c>
      <c r="M8" s="15" t="s">
        <v>149</v>
      </c>
    </row>
    <row r="9" spans="1:13" x14ac:dyDescent="0.35">
      <c r="A9" s="45">
        <v>2018</v>
      </c>
      <c r="B9" s="45" t="s">
        <v>1252</v>
      </c>
      <c r="C9" s="45" t="s">
        <v>158</v>
      </c>
      <c r="D9" s="46">
        <v>43302</v>
      </c>
      <c r="E9" s="46">
        <v>43441</v>
      </c>
      <c r="F9" s="47" t="s">
        <v>1375</v>
      </c>
      <c r="G9" s="76" t="s">
        <v>538</v>
      </c>
      <c r="H9" s="45" t="s">
        <v>284</v>
      </c>
      <c r="I9" s="45">
        <v>57</v>
      </c>
      <c r="J9" s="48">
        <v>148184.82</v>
      </c>
      <c r="K9" s="48">
        <v>148184.82</v>
      </c>
      <c r="L9" s="49">
        <v>43458</v>
      </c>
      <c r="M9" s="15" t="s">
        <v>149</v>
      </c>
    </row>
    <row r="10" spans="1:13" x14ac:dyDescent="0.35">
      <c r="A10" s="45">
        <v>2018</v>
      </c>
      <c r="B10" s="45" t="s">
        <v>1253</v>
      </c>
      <c r="C10" s="45" t="s">
        <v>158</v>
      </c>
      <c r="D10" s="46">
        <v>43426</v>
      </c>
      <c r="E10" s="46">
        <v>43528</v>
      </c>
      <c r="F10" s="47" t="s">
        <v>1375</v>
      </c>
      <c r="G10" s="76" t="s">
        <v>537</v>
      </c>
      <c r="H10" s="45" t="s">
        <v>285</v>
      </c>
      <c r="I10" s="45">
        <v>49</v>
      </c>
      <c r="J10" s="48">
        <v>147758.13</v>
      </c>
      <c r="K10" s="48">
        <v>147758.13</v>
      </c>
      <c r="L10" s="49">
        <v>43536</v>
      </c>
      <c r="M10" s="15" t="s">
        <v>149</v>
      </c>
    </row>
    <row r="11" spans="1:13" x14ac:dyDescent="0.35">
      <c r="A11" s="45">
        <v>2018</v>
      </c>
      <c r="B11" s="45" t="s">
        <v>1254</v>
      </c>
      <c r="C11" s="45" t="s">
        <v>158</v>
      </c>
      <c r="D11" s="46">
        <v>43160</v>
      </c>
      <c r="E11" s="46">
        <v>43558</v>
      </c>
      <c r="F11" s="47" t="s">
        <v>151</v>
      </c>
      <c r="G11" s="76" t="s">
        <v>533</v>
      </c>
      <c r="H11" s="45" t="s">
        <v>285</v>
      </c>
      <c r="I11" s="45">
        <v>44</v>
      </c>
      <c r="J11" s="48">
        <v>164879.26999999999</v>
      </c>
      <c r="K11" s="48">
        <v>0</v>
      </c>
      <c r="L11" s="49" t="s">
        <v>1470</v>
      </c>
      <c r="M11" s="15" t="s">
        <v>153</v>
      </c>
    </row>
    <row r="12" spans="1:13" x14ac:dyDescent="0.35">
      <c r="A12" s="45">
        <v>2018</v>
      </c>
      <c r="B12" s="45" t="s">
        <v>1255</v>
      </c>
      <c r="C12" s="45" t="s">
        <v>158</v>
      </c>
      <c r="D12" s="46">
        <v>43446</v>
      </c>
      <c r="E12" s="46">
        <v>43657</v>
      </c>
      <c r="F12" s="47" t="s">
        <v>1375</v>
      </c>
      <c r="G12" s="76" t="s">
        <v>536</v>
      </c>
      <c r="H12" s="45" t="s">
        <v>285</v>
      </c>
      <c r="I12" s="45">
        <v>55</v>
      </c>
      <c r="J12" s="48">
        <v>136799.37</v>
      </c>
      <c r="K12" s="48">
        <v>136799.37</v>
      </c>
      <c r="L12" s="49">
        <v>43664</v>
      </c>
      <c r="M12" s="15" t="s">
        <v>149</v>
      </c>
    </row>
    <row r="13" spans="1:13" x14ac:dyDescent="0.35">
      <c r="A13" s="45">
        <v>2018</v>
      </c>
      <c r="B13" s="45" t="s">
        <v>1256</v>
      </c>
      <c r="C13" s="45" t="s">
        <v>158</v>
      </c>
      <c r="D13" s="46">
        <v>43397</v>
      </c>
      <c r="E13" s="46">
        <v>43657</v>
      </c>
      <c r="F13" s="47" t="s">
        <v>1375</v>
      </c>
      <c r="G13" s="76" t="s">
        <v>533</v>
      </c>
      <c r="H13" s="45" t="s">
        <v>284</v>
      </c>
      <c r="I13" s="45">
        <v>59</v>
      </c>
      <c r="J13" s="48">
        <v>307374.3</v>
      </c>
      <c r="K13" s="48">
        <v>307374.3</v>
      </c>
      <c r="L13" s="49">
        <v>43664</v>
      </c>
      <c r="M13" s="15" t="s">
        <v>149</v>
      </c>
    </row>
    <row r="14" spans="1:13" x14ac:dyDescent="0.35">
      <c r="A14" s="45">
        <v>2018</v>
      </c>
      <c r="B14" s="45" t="s">
        <v>1257</v>
      </c>
      <c r="C14" s="45" t="s">
        <v>158</v>
      </c>
      <c r="D14" s="46">
        <v>43212</v>
      </c>
      <c r="E14" s="46">
        <v>43700</v>
      </c>
      <c r="F14" s="47" t="s">
        <v>1375</v>
      </c>
      <c r="G14" s="76" t="s">
        <v>547</v>
      </c>
      <c r="H14" s="45" t="s">
        <v>284</v>
      </c>
      <c r="I14" s="45">
        <v>39</v>
      </c>
      <c r="J14" s="48">
        <v>613779.80000000005</v>
      </c>
      <c r="K14" s="48">
        <v>613779.80000000005</v>
      </c>
      <c r="L14" s="49">
        <v>43739</v>
      </c>
      <c r="M14" s="15" t="s">
        <v>149</v>
      </c>
    </row>
    <row r="15" spans="1:13" x14ac:dyDescent="0.35">
      <c r="A15" s="45">
        <v>2018</v>
      </c>
      <c r="B15" s="45" t="s">
        <v>1258</v>
      </c>
      <c r="C15" s="45" t="s">
        <v>158</v>
      </c>
      <c r="D15" s="46">
        <v>43334</v>
      </c>
      <c r="E15" s="46"/>
      <c r="F15" s="47" t="s">
        <v>1375</v>
      </c>
      <c r="G15" s="76" t="s">
        <v>553</v>
      </c>
      <c r="H15" s="45" t="s">
        <v>285</v>
      </c>
      <c r="I15" s="45">
        <v>61</v>
      </c>
      <c r="J15" s="48">
        <v>94054.49</v>
      </c>
      <c r="K15" s="48">
        <v>0</v>
      </c>
      <c r="L15" s="49" t="s">
        <v>1470</v>
      </c>
      <c r="M15" s="15" t="s">
        <v>155</v>
      </c>
    </row>
    <row r="16" spans="1:13" x14ac:dyDescent="0.35">
      <c r="A16" s="45">
        <v>2019</v>
      </c>
      <c r="B16" s="45" t="s">
        <v>1259</v>
      </c>
      <c r="C16" s="45" t="s">
        <v>159</v>
      </c>
      <c r="D16" s="46">
        <v>43587</v>
      </c>
      <c r="E16" s="46">
        <v>43635</v>
      </c>
      <c r="F16" s="47" t="s">
        <v>1375</v>
      </c>
      <c r="G16" s="76" t="s">
        <v>550</v>
      </c>
      <c r="H16" s="45" t="s">
        <v>284</v>
      </c>
      <c r="I16" s="45">
        <v>52</v>
      </c>
      <c r="J16" s="48">
        <v>307090.03000000003</v>
      </c>
      <c r="K16" s="48">
        <v>307090.03000000003</v>
      </c>
      <c r="L16" s="49">
        <v>43647</v>
      </c>
      <c r="M16" s="15" t="s">
        <v>149</v>
      </c>
    </row>
    <row r="17" spans="1:13" x14ac:dyDescent="0.35">
      <c r="A17" s="45">
        <v>2019</v>
      </c>
      <c r="B17" s="45" t="s">
        <v>1260</v>
      </c>
      <c r="C17" s="45" t="s">
        <v>159</v>
      </c>
      <c r="D17" s="46">
        <v>43503</v>
      </c>
      <c r="E17" s="46">
        <v>43657</v>
      </c>
      <c r="F17" s="47" t="s">
        <v>1375</v>
      </c>
      <c r="G17" s="76" t="s">
        <v>549</v>
      </c>
      <c r="H17" s="45" t="s">
        <v>284</v>
      </c>
      <c r="I17" s="45">
        <v>57</v>
      </c>
      <c r="J17" s="48">
        <v>47642.58</v>
      </c>
      <c r="K17" s="48">
        <v>47642.58</v>
      </c>
      <c r="L17" s="49">
        <v>43664</v>
      </c>
      <c r="M17" s="15" t="s">
        <v>149</v>
      </c>
    </row>
    <row r="18" spans="1:13" x14ac:dyDescent="0.35">
      <c r="A18" s="45">
        <v>2019</v>
      </c>
      <c r="B18" s="45" t="s">
        <v>1261</v>
      </c>
      <c r="C18" s="45" t="s">
        <v>159</v>
      </c>
      <c r="D18" s="46">
        <v>43632</v>
      </c>
      <c r="E18" s="46">
        <v>43700</v>
      </c>
      <c r="F18" s="47" t="s">
        <v>1375</v>
      </c>
      <c r="G18" s="76" t="s">
        <v>533</v>
      </c>
      <c r="H18" s="45" t="s">
        <v>284</v>
      </c>
      <c r="I18" s="45">
        <v>65</v>
      </c>
      <c r="J18" s="48">
        <v>264424.28999999998</v>
      </c>
      <c r="K18" s="48">
        <v>264424.28999999998</v>
      </c>
      <c r="L18" s="49">
        <v>43756</v>
      </c>
      <c r="M18" s="15" t="s">
        <v>149</v>
      </c>
    </row>
    <row r="19" spans="1:13" x14ac:dyDescent="0.35">
      <c r="A19" s="45">
        <v>2019</v>
      </c>
      <c r="B19" s="45" t="s">
        <v>1262</v>
      </c>
      <c r="C19" s="45" t="s">
        <v>159</v>
      </c>
      <c r="D19" s="46">
        <v>43609</v>
      </c>
      <c r="E19" s="46">
        <v>43678</v>
      </c>
      <c r="F19" s="47" t="s">
        <v>1375</v>
      </c>
      <c r="G19" s="76" t="s">
        <v>540</v>
      </c>
      <c r="H19" s="45" t="s">
        <v>284</v>
      </c>
      <c r="I19" s="45">
        <v>55</v>
      </c>
      <c r="J19" s="48">
        <v>53563.69</v>
      </c>
      <c r="K19" s="48">
        <v>53563.69</v>
      </c>
      <c r="L19" s="49">
        <v>43685</v>
      </c>
      <c r="M19" s="15" t="s">
        <v>149</v>
      </c>
    </row>
    <row r="20" spans="1:13" x14ac:dyDescent="0.35">
      <c r="A20" s="45">
        <v>2019</v>
      </c>
      <c r="B20" s="45" t="s">
        <v>1263</v>
      </c>
      <c r="C20" s="45" t="s">
        <v>159</v>
      </c>
      <c r="D20" s="46">
        <v>43640</v>
      </c>
      <c r="E20" s="46">
        <v>43916</v>
      </c>
      <c r="F20" s="47" t="s">
        <v>1375</v>
      </c>
      <c r="G20" s="76" t="s">
        <v>537</v>
      </c>
      <c r="H20" s="45" t="s">
        <v>284</v>
      </c>
      <c r="I20" s="45">
        <v>62</v>
      </c>
      <c r="J20" s="48">
        <v>358466.98</v>
      </c>
      <c r="K20" s="48">
        <v>358466.98</v>
      </c>
      <c r="L20" s="49">
        <v>43949</v>
      </c>
      <c r="M20" s="15" t="s">
        <v>149</v>
      </c>
    </row>
    <row r="21" spans="1:13" x14ac:dyDescent="0.35">
      <c r="A21" s="45">
        <v>2019</v>
      </c>
      <c r="B21" s="45" t="s">
        <v>1264</v>
      </c>
      <c r="C21" s="45" t="s">
        <v>159</v>
      </c>
      <c r="D21" s="46">
        <v>43589</v>
      </c>
      <c r="E21" s="46">
        <v>43741</v>
      </c>
      <c r="F21" s="47" t="s">
        <v>1375</v>
      </c>
      <c r="G21" s="76" t="s">
        <v>536</v>
      </c>
      <c r="H21" s="45" t="s">
        <v>284</v>
      </c>
      <c r="I21" s="45">
        <v>59</v>
      </c>
      <c r="J21" s="48">
        <v>132883.1</v>
      </c>
      <c r="K21" s="48">
        <v>132883.1</v>
      </c>
      <c r="L21" s="49">
        <v>43760</v>
      </c>
      <c r="M21" s="15" t="s">
        <v>149</v>
      </c>
    </row>
    <row r="22" spans="1:13" x14ac:dyDescent="0.35">
      <c r="A22" s="45">
        <v>2019</v>
      </c>
      <c r="B22" s="45" t="s">
        <v>1265</v>
      </c>
      <c r="C22" s="45" t="s">
        <v>159</v>
      </c>
      <c r="D22" s="46">
        <v>43699</v>
      </c>
      <c r="E22" s="46">
        <v>43812</v>
      </c>
      <c r="F22" s="47" t="s">
        <v>1375</v>
      </c>
      <c r="G22" s="76" t="s">
        <v>538</v>
      </c>
      <c r="H22" s="45" t="s">
        <v>284</v>
      </c>
      <c r="I22" s="45">
        <v>57</v>
      </c>
      <c r="J22" s="48">
        <v>55374.76</v>
      </c>
      <c r="K22" s="48">
        <v>55374.76</v>
      </c>
      <c r="L22" s="49">
        <v>43837</v>
      </c>
      <c r="M22" s="15" t="s">
        <v>149</v>
      </c>
    </row>
    <row r="23" spans="1:13" x14ac:dyDescent="0.35">
      <c r="A23" s="45">
        <v>2019</v>
      </c>
      <c r="B23" s="45" t="s">
        <v>1266</v>
      </c>
      <c r="C23" s="45" t="s">
        <v>159</v>
      </c>
      <c r="D23" s="46">
        <v>43730</v>
      </c>
      <c r="E23" s="46">
        <v>43844</v>
      </c>
      <c r="F23" s="47" t="s">
        <v>1375</v>
      </c>
      <c r="G23" s="76" t="s">
        <v>541</v>
      </c>
      <c r="H23" s="45" t="s">
        <v>285</v>
      </c>
      <c r="I23" s="45">
        <v>49</v>
      </c>
      <c r="J23" s="48">
        <v>298372.61</v>
      </c>
      <c r="K23" s="48">
        <v>298372.61</v>
      </c>
      <c r="L23" s="49">
        <v>43847</v>
      </c>
      <c r="M23" s="15" t="s">
        <v>149</v>
      </c>
    </row>
    <row r="24" spans="1:13" x14ac:dyDescent="0.35">
      <c r="A24" s="45">
        <v>2019</v>
      </c>
      <c r="B24" s="45" t="s">
        <v>1267</v>
      </c>
      <c r="C24" s="45" t="s">
        <v>159</v>
      </c>
      <c r="D24" s="46">
        <v>43645</v>
      </c>
      <c r="E24" s="46">
        <v>43881</v>
      </c>
      <c r="F24" s="47" t="s">
        <v>1375</v>
      </c>
      <c r="G24" s="76" t="s">
        <v>533</v>
      </c>
      <c r="H24" s="45" t="s">
        <v>284</v>
      </c>
      <c r="I24" s="45">
        <v>52</v>
      </c>
      <c r="J24" s="48">
        <v>68493.33</v>
      </c>
      <c r="K24" s="48">
        <v>68493.33</v>
      </c>
      <c r="L24" s="49">
        <v>43889</v>
      </c>
      <c r="M24" s="15" t="s">
        <v>149</v>
      </c>
    </row>
    <row r="25" spans="1:13" x14ac:dyDescent="0.35">
      <c r="A25" s="45">
        <v>2019</v>
      </c>
      <c r="B25" s="45" t="s">
        <v>1268</v>
      </c>
      <c r="C25" s="45" t="s">
        <v>159</v>
      </c>
      <c r="D25" s="46">
        <v>43490</v>
      </c>
      <c r="E25" s="46">
        <v>43881</v>
      </c>
      <c r="F25" s="47" t="s">
        <v>1375</v>
      </c>
      <c r="G25" s="76" t="s">
        <v>550</v>
      </c>
      <c r="H25" s="45" t="s">
        <v>284</v>
      </c>
      <c r="I25" s="45">
        <v>61</v>
      </c>
      <c r="J25" s="48">
        <v>266907.51</v>
      </c>
      <c r="K25" s="48">
        <v>266907.51</v>
      </c>
      <c r="L25" s="49">
        <v>43896</v>
      </c>
      <c r="M25" s="15" t="s">
        <v>149</v>
      </c>
    </row>
    <row r="26" spans="1:13" x14ac:dyDescent="0.35">
      <c r="A26" s="45">
        <v>2019</v>
      </c>
      <c r="B26" s="45" t="s">
        <v>1269</v>
      </c>
      <c r="C26" s="45" t="s">
        <v>159</v>
      </c>
      <c r="D26" s="46">
        <v>43820</v>
      </c>
      <c r="E26" s="46">
        <v>43908</v>
      </c>
      <c r="F26" s="47" t="s">
        <v>1375</v>
      </c>
      <c r="G26" s="76" t="s">
        <v>539</v>
      </c>
      <c r="H26" s="45" t="s">
        <v>284</v>
      </c>
      <c r="I26" s="45">
        <v>49</v>
      </c>
      <c r="J26" s="48">
        <v>571552.57999999996</v>
      </c>
      <c r="K26" s="48">
        <v>571552.57999999996</v>
      </c>
      <c r="L26" s="49">
        <v>43949</v>
      </c>
      <c r="M26" s="15" t="s">
        <v>149</v>
      </c>
    </row>
    <row r="27" spans="1:13" x14ac:dyDescent="0.35">
      <c r="A27" s="45">
        <v>2019</v>
      </c>
      <c r="B27" s="45" t="s">
        <v>1270</v>
      </c>
      <c r="C27" s="45" t="s">
        <v>159</v>
      </c>
      <c r="D27" s="46">
        <v>43692</v>
      </c>
      <c r="E27" s="46">
        <v>43986</v>
      </c>
      <c r="F27" s="47" t="s">
        <v>1375</v>
      </c>
      <c r="G27" s="76" t="s">
        <v>533</v>
      </c>
      <c r="H27" s="45" t="s">
        <v>285</v>
      </c>
      <c r="I27" s="45">
        <v>46</v>
      </c>
      <c r="J27" s="48">
        <v>108114.48</v>
      </c>
      <c r="K27" s="48">
        <v>108114.48</v>
      </c>
      <c r="L27" s="49">
        <v>44013</v>
      </c>
      <c r="M27" s="15" t="s">
        <v>149</v>
      </c>
    </row>
    <row r="28" spans="1:13" x14ac:dyDescent="0.35">
      <c r="A28" s="45">
        <v>2019</v>
      </c>
      <c r="B28" s="45" t="s">
        <v>1271</v>
      </c>
      <c r="C28" s="45" t="s">
        <v>159</v>
      </c>
      <c r="D28" s="46">
        <v>43793</v>
      </c>
      <c r="E28" s="46">
        <v>43998</v>
      </c>
      <c r="F28" s="47" t="s">
        <v>1375</v>
      </c>
      <c r="G28" s="76" t="s">
        <v>1370</v>
      </c>
      <c r="H28" s="45" t="s">
        <v>285</v>
      </c>
      <c r="I28" s="45">
        <v>52</v>
      </c>
      <c r="J28" s="48">
        <v>9436.8700000000008</v>
      </c>
      <c r="K28" s="48">
        <v>9436.8700000000008</v>
      </c>
      <c r="L28" s="49">
        <v>44011</v>
      </c>
      <c r="M28" s="15" t="s">
        <v>149</v>
      </c>
    </row>
    <row r="29" spans="1:13" x14ac:dyDescent="0.35">
      <c r="A29" s="45">
        <v>2019</v>
      </c>
      <c r="B29" s="45" t="s">
        <v>1272</v>
      </c>
      <c r="C29" s="45" t="s">
        <v>159</v>
      </c>
      <c r="D29" s="46">
        <v>43783</v>
      </c>
      <c r="E29" s="46">
        <v>44103</v>
      </c>
      <c r="F29" s="47" t="s">
        <v>1375</v>
      </c>
      <c r="G29" s="76" t="s">
        <v>547</v>
      </c>
      <c r="H29" s="45" t="s">
        <v>284</v>
      </c>
      <c r="I29" s="45">
        <v>54</v>
      </c>
      <c r="J29" s="48">
        <v>44005.57</v>
      </c>
      <c r="K29" s="48">
        <v>44005.57</v>
      </c>
      <c r="L29" s="49">
        <v>44134</v>
      </c>
      <c r="M29" s="15" t="s">
        <v>149</v>
      </c>
    </row>
    <row r="30" spans="1:13" x14ac:dyDescent="0.35">
      <c r="A30" s="45">
        <v>2019</v>
      </c>
      <c r="B30" s="45" t="s">
        <v>1355</v>
      </c>
      <c r="C30" s="45" t="s">
        <v>159</v>
      </c>
      <c r="D30" s="46">
        <v>43543</v>
      </c>
      <c r="E30" s="46">
        <v>44525</v>
      </c>
      <c r="F30" s="47" t="s">
        <v>1375</v>
      </c>
      <c r="G30" s="76" t="s">
        <v>539</v>
      </c>
      <c r="H30" s="45" t="s">
        <v>284</v>
      </c>
      <c r="I30" s="45">
        <v>59</v>
      </c>
      <c r="J30" s="48">
        <v>91105.52</v>
      </c>
      <c r="K30" s="48">
        <v>91105.52</v>
      </c>
      <c r="L30" s="49">
        <v>44530</v>
      </c>
      <c r="M30" s="15" t="s">
        <v>149</v>
      </c>
    </row>
    <row r="31" spans="1:13" x14ac:dyDescent="0.35">
      <c r="A31" s="45">
        <v>2020</v>
      </c>
      <c r="B31" s="45" t="s">
        <v>1273</v>
      </c>
      <c r="C31" s="45" t="s">
        <v>159</v>
      </c>
      <c r="D31" s="46">
        <v>43843</v>
      </c>
      <c r="E31" s="46">
        <v>43888</v>
      </c>
      <c r="F31" s="47" t="s">
        <v>1375</v>
      </c>
      <c r="G31" s="76" t="s">
        <v>550</v>
      </c>
      <c r="H31" s="45" t="s">
        <v>284</v>
      </c>
      <c r="I31" s="45">
        <v>50</v>
      </c>
      <c r="J31" s="48">
        <v>454195.78</v>
      </c>
      <c r="K31" s="48">
        <v>454195.78</v>
      </c>
      <c r="L31" s="49">
        <v>43896</v>
      </c>
      <c r="M31" s="15" t="s">
        <v>149</v>
      </c>
    </row>
    <row r="32" spans="1:13" x14ac:dyDescent="0.35">
      <c r="A32" s="45">
        <v>2020</v>
      </c>
      <c r="B32" s="45" t="s">
        <v>1274</v>
      </c>
      <c r="C32" s="45" t="s">
        <v>160</v>
      </c>
      <c r="D32" s="46">
        <v>43892</v>
      </c>
      <c r="E32" s="46">
        <v>43986</v>
      </c>
      <c r="F32" s="47" t="s">
        <v>1375</v>
      </c>
      <c r="G32" s="76" t="s">
        <v>533</v>
      </c>
      <c r="H32" s="45" t="s">
        <v>284</v>
      </c>
      <c r="I32" s="45">
        <v>63</v>
      </c>
      <c r="J32" s="48">
        <v>132016.76999999999</v>
      </c>
      <c r="K32" s="48">
        <v>132016.76999999999</v>
      </c>
      <c r="L32" s="49">
        <v>43994</v>
      </c>
      <c r="M32" s="15" t="s">
        <v>149</v>
      </c>
    </row>
    <row r="33" spans="1:13" x14ac:dyDescent="0.35">
      <c r="A33" s="45">
        <v>2020</v>
      </c>
      <c r="B33" s="45" t="s">
        <v>1275</v>
      </c>
      <c r="C33" s="45" t="s">
        <v>159</v>
      </c>
      <c r="D33" s="46">
        <v>43851</v>
      </c>
      <c r="E33" s="46">
        <v>43998</v>
      </c>
      <c r="F33" s="47" t="s">
        <v>1375</v>
      </c>
      <c r="G33" s="76" t="s">
        <v>1370</v>
      </c>
      <c r="H33" s="45" t="s">
        <v>284</v>
      </c>
      <c r="I33" s="45">
        <v>56</v>
      </c>
      <c r="J33" s="48">
        <v>9119.3700000000008</v>
      </c>
      <c r="K33" s="48">
        <v>9119.3700000000008</v>
      </c>
      <c r="L33" s="49">
        <v>44012</v>
      </c>
      <c r="M33" s="15" t="s">
        <v>149</v>
      </c>
    </row>
    <row r="34" spans="1:13" x14ac:dyDescent="0.35">
      <c r="A34" s="45">
        <v>2020</v>
      </c>
      <c r="B34" s="45" t="s">
        <v>1276</v>
      </c>
      <c r="C34" s="45" t="s">
        <v>160</v>
      </c>
      <c r="D34" s="46">
        <v>43977</v>
      </c>
      <c r="E34" s="46">
        <v>44035</v>
      </c>
      <c r="F34" s="47" t="s">
        <v>1375</v>
      </c>
      <c r="G34" s="76" t="s">
        <v>543</v>
      </c>
      <c r="H34" s="45" t="s">
        <v>285</v>
      </c>
      <c r="I34" s="45">
        <v>47</v>
      </c>
      <c r="J34" s="48">
        <v>25599.05</v>
      </c>
      <c r="K34" s="48">
        <v>25599.05</v>
      </c>
      <c r="L34" s="49">
        <v>44055</v>
      </c>
      <c r="M34" s="15" t="s">
        <v>149</v>
      </c>
    </row>
    <row r="35" spans="1:13" x14ac:dyDescent="0.35">
      <c r="A35" s="45">
        <v>2020</v>
      </c>
      <c r="B35" s="45" t="s">
        <v>1277</v>
      </c>
      <c r="C35" s="45" t="s">
        <v>160</v>
      </c>
      <c r="D35" s="46">
        <v>43986</v>
      </c>
      <c r="E35" s="46">
        <v>44063</v>
      </c>
      <c r="F35" s="47" t="s">
        <v>1375</v>
      </c>
      <c r="G35" s="76" t="s">
        <v>543</v>
      </c>
      <c r="H35" s="45" t="s">
        <v>284</v>
      </c>
      <c r="I35" s="45">
        <v>55</v>
      </c>
      <c r="J35" s="48">
        <v>57451.81</v>
      </c>
      <c r="K35" s="48">
        <v>57451.81</v>
      </c>
      <c r="L35" s="49">
        <v>44091</v>
      </c>
      <c r="M35" s="15" t="s">
        <v>149</v>
      </c>
    </row>
    <row r="36" spans="1:13" x14ac:dyDescent="0.35">
      <c r="A36" s="45">
        <v>2020</v>
      </c>
      <c r="B36" s="45" t="s">
        <v>1278</v>
      </c>
      <c r="C36" s="45" t="s">
        <v>160</v>
      </c>
      <c r="D36" s="46">
        <v>43987</v>
      </c>
      <c r="E36" s="46">
        <v>44103</v>
      </c>
      <c r="F36" s="47" t="s">
        <v>1375</v>
      </c>
      <c r="G36" s="76" t="s">
        <v>543</v>
      </c>
      <c r="H36" s="45" t="s">
        <v>284</v>
      </c>
      <c r="I36" s="45">
        <v>46</v>
      </c>
      <c r="J36" s="48">
        <v>335452.51</v>
      </c>
      <c r="K36" s="48">
        <v>335452.51</v>
      </c>
      <c r="L36" s="49">
        <v>44134</v>
      </c>
      <c r="M36" s="15" t="s">
        <v>149</v>
      </c>
    </row>
    <row r="37" spans="1:13" x14ac:dyDescent="0.35">
      <c r="A37" s="45">
        <v>2020</v>
      </c>
      <c r="B37" s="45" t="s">
        <v>1279</v>
      </c>
      <c r="C37" s="45" t="s">
        <v>160</v>
      </c>
      <c r="D37" s="46">
        <v>44014</v>
      </c>
      <c r="E37" s="46">
        <v>44085</v>
      </c>
      <c r="F37" s="47" t="s">
        <v>1375</v>
      </c>
      <c r="G37" s="76" t="s">
        <v>543</v>
      </c>
      <c r="H37" s="45" t="s">
        <v>285</v>
      </c>
      <c r="I37" s="45">
        <v>54</v>
      </c>
      <c r="J37" s="48">
        <v>150535.73000000001</v>
      </c>
      <c r="K37" s="48">
        <v>150535.73000000001</v>
      </c>
      <c r="L37" s="49">
        <v>44123</v>
      </c>
      <c r="M37" s="15" t="s">
        <v>149</v>
      </c>
    </row>
    <row r="38" spans="1:13" x14ac:dyDescent="0.35">
      <c r="A38" s="45">
        <v>2020</v>
      </c>
      <c r="B38" s="45" t="s">
        <v>1280</v>
      </c>
      <c r="C38" s="45" t="s">
        <v>160</v>
      </c>
      <c r="D38" s="46">
        <v>43975</v>
      </c>
      <c r="E38" s="46">
        <v>44085</v>
      </c>
      <c r="F38" s="47" t="s">
        <v>1375</v>
      </c>
      <c r="G38" s="76" t="s">
        <v>538</v>
      </c>
      <c r="H38" s="45" t="s">
        <v>285</v>
      </c>
      <c r="I38" s="45">
        <v>64</v>
      </c>
      <c r="J38" s="48">
        <v>12943.97</v>
      </c>
      <c r="K38" s="48">
        <v>12943.97</v>
      </c>
      <c r="L38" s="49">
        <v>44123</v>
      </c>
      <c r="M38" s="15" t="s">
        <v>149</v>
      </c>
    </row>
    <row r="39" spans="1:13" x14ac:dyDescent="0.35">
      <c r="A39" s="45">
        <v>2020</v>
      </c>
      <c r="B39" s="45" t="s">
        <v>1281</v>
      </c>
      <c r="C39" s="45" t="s">
        <v>160</v>
      </c>
      <c r="D39" s="46">
        <v>43932</v>
      </c>
      <c r="E39" s="46">
        <v>44085</v>
      </c>
      <c r="F39" s="47" t="s">
        <v>1375</v>
      </c>
      <c r="G39" s="76" t="s">
        <v>540</v>
      </c>
      <c r="H39" s="45" t="s">
        <v>285</v>
      </c>
      <c r="I39" s="45">
        <v>63</v>
      </c>
      <c r="J39" s="48">
        <v>45551.33</v>
      </c>
      <c r="K39" s="48">
        <v>45551.33</v>
      </c>
      <c r="L39" s="49">
        <v>44123</v>
      </c>
      <c r="M39" s="15" t="s">
        <v>149</v>
      </c>
    </row>
    <row r="40" spans="1:13" x14ac:dyDescent="0.35">
      <c r="A40" s="45">
        <v>2020</v>
      </c>
      <c r="B40" s="45" t="s">
        <v>1282</v>
      </c>
      <c r="C40" s="45" t="s">
        <v>160</v>
      </c>
      <c r="D40" s="46">
        <v>43936</v>
      </c>
      <c r="E40" s="46">
        <v>44085</v>
      </c>
      <c r="F40" s="47" t="s">
        <v>1375</v>
      </c>
      <c r="G40" s="76" t="s">
        <v>540</v>
      </c>
      <c r="H40" s="45" t="s">
        <v>285</v>
      </c>
      <c r="I40" s="45">
        <v>52</v>
      </c>
      <c r="J40" s="48">
        <v>271002.55</v>
      </c>
      <c r="K40" s="48">
        <v>271002.55</v>
      </c>
      <c r="L40" s="49">
        <v>44123</v>
      </c>
      <c r="M40" s="15" t="s">
        <v>149</v>
      </c>
    </row>
    <row r="41" spans="1:13" x14ac:dyDescent="0.35">
      <c r="A41" s="45">
        <v>2020</v>
      </c>
      <c r="B41" s="45" t="s">
        <v>1283</v>
      </c>
      <c r="C41" s="45" t="s">
        <v>160</v>
      </c>
      <c r="D41" s="46">
        <v>43938</v>
      </c>
      <c r="E41" s="46">
        <v>44085</v>
      </c>
      <c r="F41" s="47" t="s">
        <v>1375</v>
      </c>
      <c r="G41" s="76" t="s">
        <v>543</v>
      </c>
      <c r="H41" s="45" t="s">
        <v>285</v>
      </c>
      <c r="I41" s="45">
        <v>64</v>
      </c>
      <c r="J41" s="48">
        <v>124860.1</v>
      </c>
      <c r="K41" s="48">
        <v>124860.1</v>
      </c>
      <c r="L41" s="49">
        <v>44123</v>
      </c>
      <c r="M41" s="15" t="s">
        <v>149</v>
      </c>
    </row>
    <row r="42" spans="1:13" x14ac:dyDescent="0.35">
      <c r="A42" s="45">
        <v>2020</v>
      </c>
      <c r="B42" s="45" t="s">
        <v>1284</v>
      </c>
      <c r="C42" s="45" t="s">
        <v>160</v>
      </c>
      <c r="D42" s="46">
        <v>43956</v>
      </c>
      <c r="E42" s="46">
        <v>44085</v>
      </c>
      <c r="F42" s="47" t="s">
        <v>1375</v>
      </c>
      <c r="G42" s="76" t="s">
        <v>537</v>
      </c>
      <c r="H42" s="45" t="s">
        <v>284</v>
      </c>
      <c r="I42" s="45">
        <v>58</v>
      </c>
      <c r="J42" s="48">
        <v>114807.93</v>
      </c>
      <c r="K42" s="48">
        <v>114807.93</v>
      </c>
      <c r="L42" s="49">
        <v>44123</v>
      </c>
      <c r="M42" s="15" t="s">
        <v>149</v>
      </c>
    </row>
    <row r="43" spans="1:13" x14ac:dyDescent="0.35">
      <c r="A43" s="45">
        <v>2020</v>
      </c>
      <c r="B43" s="45" t="s">
        <v>1285</v>
      </c>
      <c r="C43" s="45" t="s">
        <v>160</v>
      </c>
      <c r="D43" s="46">
        <v>43986</v>
      </c>
      <c r="E43" s="46">
        <v>44103</v>
      </c>
      <c r="F43" s="47" t="s">
        <v>1375</v>
      </c>
      <c r="G43" s="76" t="s">
        <v>549</v>
      </c>
      <c r="H43" s="45" t="s">
        <v>285</v>
      </c>
      <c r="I43" s="45">
        <v>51</v>
      </c>
      <c r="J43" s="48">
        <v>178750.48</v>
      </c>
      <c r="K43" s="48">
        <v>178750.48</v>
      </c>
      <c r="L43" s="49">
        <v>44134</v>
      </c>
      <c r="M43" s="15" t="s">
        <v>149</v>
      </c>
    </row>
    <row r="44" spans="1:13" x14ac:dyDescent="0.35">
      <c r="A44" s="45">
        <v>2020</v>
      </c>
      <c r="B44" s="45" t="s">
        <v>1286</v>
      </c>
      <c r="C44" s="45" t="s">
        <v>160</v>
      </c>
      <c r="D44" s="46">
        <v>43954</v>
      </c>
      <c r="E44" s="46">
        <v>44085</v>
      </c>
      <c r="F44" s="47" t="s">
        <v>1375</v>
      </c>
      <c r="G44" s="76" t="s">
        <v>543</v>
      </c>
      <c r="H44" s="45" t="s">
        <v>284</v>
      </c>
      <c r="I44" s="45">
        <v>60</v>
      </c>
      <c r="J44" s="48">
        <v>64727.63</v>
      </c>
      <c r="K44" s="48">
        <v>64727.63</v>
      </c>
      <c r="L44" s="49">
        <v>44123</v>
      </c>
      <c r="M44" s="15" t="s">
        <v>149</v>
      </c>
    </row>
    <row r="45" spans="1:13" x14ac:dyDescent="0.35">
      <c r="A45" s="45">
        <v>2020</v>
      </c>
      <c r="B45" s="45" t="s">
        <v>1287</v>
      </c>
      <c r="C45" s="45" t="s">
        <v>160</v>
      </c>
      <c r="D45" s="46">
        <v>43986</v>
      </c>
      <c r="E45" s="46">
        <v>44103</v>
      </c>
      <c r="F45" s="47" t="s">
        <v>1375</v>
      </c>
      <c r="G45" s="76" t="s">
        <v>543</v>
      </c>
      <c r="H45" s="45" t="s">
        <v>284</v>
      </c>
      <c r="I45" s="45">
        <v>56</v>
      </c>
      <c r="J45" s="48">
        <v>21429.15</v>
      </c>
      <c r="K45" s="48">
        <v>21429.15</v>
      </c>
      <c r="L45" s="49">
        <v>44181</v>
      </c>
      <c r="M45" s="15" t="s">
        <v>149</v>
      </c>
    </row>
    <row r="46" spans="1:13" x14ac:dyDescent="0.35">
      <c r="A46" s="45">
        <v>2020</v>
      </c>
      <c r="B46" s="45" t="s">
        <v>1288</v>
      </c>
      <c r="C46" s="45" t="s">
        <v>160</v>
      </c>
      <c r="D46" s="46">
        <v>44008</v>
      </c>
      <c r="E46" s="46">
        <v>44103</v>
      </c>
      <c r="F46" s="47" t="s">
        <v>1375</v>
      </c>
      <c r="G46" s="76" t="s">
        <v>543</v>
      </c>
      <c r="H46" s="45" t="s">
        <v>285</v>
      </c>
      <c r="I46" s="45">
        <v>55</v>
      </c>
      <c r="J46" s="48">
        <v>103209.25</v>
      </c>
      <c r="K46" s="48">
        <v>103209.25</v>
      </c>
      <c r="L46" s="49">
        <v>44134</v>
      </c>
      <c r="M46" s="15" t="s">
        <v>149</v>
      </c>
    </row>
    <row r="47" spans="1:13" x14ac:dyDescent="0.35">
      <c r="A47" s="45">
        <v>2020</v>
      </c>
      <c r="B47" s="45" t="s">
        <v>1289</v>
      </c>
      <c r="C47" s="45" t="s">
        <v>160</v>
      </c>
      <c r="D47" s="46">
        <v>44021</v>
      </c>
      <c r="E47" s="46">
        <v>44103</v>
      </c>
      <c r="F47" s="47" t="s">
        <v>1375</v>
      </c>
      <c r="G47" s="76" t="s">
        <v>543</v>
      </c>
      <c r="H47" s="45" t="s">
        <v>284</v>
      </c>
      <c r="I47" s="45">
        <v>51</v>
      </c>
      <c r="J47" s="48">
        <v>164000.99</v>
      </c>
      <c r="K47" s="48">
        <v>164000.99</v>
      </c>
      <c r="L47" s="49">
        <v>44134</v>
      </c>
      <c r="M47" s="15" t="s">
        <v>149</v>
      </c>
    </row>
    <row r="48" spans="1:13" x14ac:dyDescent="0.35">
      <c r="A48" s="45">
        <v>2020</v>
      </c>
      <c r="B48" s="45" t="s">
        <v>1290</v>
      </c>
      <c r="C48" s="45" t="s">
        <v>160</v>
      </c>
      <c r="D48" s="46">
        <v>44006</v>
      </c>
      <c r="E48" s="46">
        <v>44103</v>
      </c>
      <c r="F48" s="47" t="s">
        <v>1375</v>
      </c>
      <c r="G48" s="76" t="s">
        <v>543</v>
      </c>
      <c r="H48" s="45" t="s">
        <v>284</v>
      </c>
      <c r="I48" s="45">
        <v>56</v>
      </c>
      <c r="J48" s="48">
        <v>332342.46999999997</v>
      </c>
      <c r="K48" s="48">
        <v>332342.46999999997</v>
      </c>
      <c r="L48" s="49">
        <v>44181</v>
      </c>
      <c r="M48" s="15" t="s">
        <v>149</v>
      </c>
    </row>
    <row r="49" spans="1:13" x14ac:dyDescent="0.35">
      <c r="A49" s="45">
        <v>2020</v>
      </c>
      <c r="B49" s="45" t="s">
        <v>1291</v>
      </c>
      <c r="C49" s="45" t="s">
        <v>160</v>
      </c>
      <c r="D49" s="46">
        <v>44082</v>
      </c>
      <c r="E49" s="46">
        <v>44133</v>
      </c>
      <c r="F49" s="47" t="s">
        <v>1375</v>
      </c>
      <c r="G49" s="76" t="s">
        <v>541</v>
      </c>
      <c r="H49" s="45" t="s">
        <v>285</v>
      </c>
      <c r="I49" s="45">
        <v>42</v>
      </c>
      <c r="J49" s="48">
        <v>110941.81</v>
      </c>
      <c r="K49" s="48">
        <v>110941.81</v>
      </c>
      <c r="L49" s="49">
        <v>44166</v>
      </c>
      <c r="M49" s="15" t="s">
        <v>149</v>
      </c>
    </row>
    <row r="50" spans="1:13" x14ac:dyDescent="0.35">
      <c r="A50" s="45">
        <v>2020</v>
      </c>
      <c r="B50" s="45" t="s">
        <v>1292</v>
      </c>
      <c r="C50" s="45" t="s">
        <v>160</v>
      </c>
      <c r="D50" s="46">
        <v>44053</v>
      </c>
      <c r="E50" s="46">
        <v>44133</v>
      </c>
      <c r="F50" s="47" t="s">
        <v>1375</v>
      </c>
      <c r="G50" s="76" t="s">
        <v>543</v>
      </c>
      <c r="H50" s="45" t="s">
        <v>284</v>
      </c>
      <c r="I50" s="45">
        <v>43</v>
      </c>
      <c r="J50" s="48">
        <v>224022.68</v>
      </c>
      <c r="K50" s="48">
        <v>224022.68</v>
      </c>
      <c r="L50" s="49">
        <v>44166</v>
      </c>
      <c r="M50" s="15" t="s">
        <v>149</v>
      </c>
    </row>
    <row r="51" spans="1:13" x14ac:dyDescent="0.35">
      <c r="A51" s="45">
        <v>2020</v>
      </c>
      <c r="B51" s="45" t="s">
        <v>1293</v>
      </c>
      <c r="C51" s="45" t="s">
        <v>160</v>
      </c>
      <c r="D51" s="46">
        <v>43957</v>
      </c>
      <c r="E51" s="46">
        <v>44133</v>
      </c>
      <c r="F51" s="47" t="s">
        <v>1375</v>
      </c>
      <c r="G51" s="76" t="s">
        <v>547</v>
      </c>
      <c r="H51" s="45" t="s">
        <v>285</v>
      </c>
      <c r="I51" s="45">
        <v>49</v>
      </c>
      <c r="J51" s="48">
        <v>61682.86</v>
      </c>
      <c r="K51" s="48">
        <v>61682.86</v>
      </c>
      <c r="L51" s="49">
        <v>44166</v>
      </c>
      <c r="M51" s="15" t="s">
        <v>149</v>
      </c>
    </row>
    <row r="52" spans="1:13" x14ac:dyDescent="0.35">
      <c r="A52" s="45">
        <v>2020</v>
      </c>
      <c r="B52" s="45" t="s">
        <v>1294</v>
      </c>
      <c r="C52" s="45" t="s">
        <v>160</v>
      </c>
      <c r="D52" s="46">
        <v>44082</v>
      </c>
      <c r="E52" s="46">
        <v>44133</v>
      </c>
      <c r="F52" s="47" t="s">
        <v>1375</v>
      </c>
      <c r="G52" s="76" t="s">
        <v>533</v>
      </c>
      <c r="H52" s="45" t="s">
        <v>285</v>
      </c>
      <c r="I52" s="45">
        <v>48</v>
      </c>
      <c r="J52" s="48">
        <v>112443.98</v>
      </c>
      <c r="K52" s="48">
        <v>112443.98</v>
      </c>
      <c r="L52" s="49">
        <v>44166</v>
      </c>
      <c r="M52" s="15" t="s">
        <v>149</v>
      </c>
    </row>
    <row r="53" spans="1:13" x14ac:dyDescent="0.35">
      <c r="A53" s="45">
        <v>2020</v>
      </c>
      <c r="B53" s="45" t="s">
        <v>1295</v>
      </c>
      <c r="C53" s="45" t="s">
        <v>160</v>
      </c>
      <c r="D53" s="46">
        <v>44062</v>
      </c>
      <c r="E53" s="46">
        <v>44133</v>
      </c>
      <c r="F53" s="47" t="s">
        <v>1375</v>
      </c>
      <c r="G53" s="76" t="s">
        <v>543</v>
      </c>
      <c r="H53" s="45" t="s">
        <v>285</v>
      </c>
      <c r="I53" s="45">
        <v>53</v>
      </c>
      <c r="J53" s="48">
        <v>71767.41</v>
      </c>
      <c r="K53" s="48">
        <v>71767.41</v>
      </c>
      <c r="L53" s="49">
        <v>44166</v>
      </c>
      <c r="M53" s="15" t="s">
        <v>149</v>
      </c>
    </row>
    <row r="54" spans="1:13" x14ac:dyDescent="0.35">
      <c r="A54" s="45">
        <v>2020</v>
      </c>
      <c r="B54" s="45" t="s">
        <v>1296</v>
      </c>
      <c r="C54" s="45" t="s">
        <v>160</v>
      </c>
      <c r="D54" s="46">
        <v>43926</v>
      </c>
      <c r="E54" s="46">
        <v>44154</v>
      </c>
      <c r="F54" s="47" t="s">
        <v>1375</v>
      </c>
      <c r="G54" s="76" t="s">
        <v>543</v>
      </c>
      <c r="H54" s="45" t="s">
        <v>285</v>
      </c>
      <c r="I54" s="45">
        <v>43</v>
      </c>
      <c r="J54" s="48">
        <v>89716.75</v>
      </c>
      <c r="K54" s="48">
        <v>89716.75</v>
      </c>
      <c r="L54" s="49">
        <v>44179</v>
      </c>
      <c r="M54" s="15" t="s">
        <v>149</v>
      </c>
    </row>
    <row r="55" spans="1:13" x14ac:dyDescent="0.35">
      <c r="A55" s="45">
        <v>2020</v>
      </c>
      <c r="B55" s="45" t="s">
        <v>1297</v>
      </c>
      <c r="C55" s="45" t="s">
        <v>160</v>
      </c>
      <c r="D55" s="46">
        <v>44081</v>
      </c>
      <c r="E55" s="46">
        <v>44154</v>
      </c>
      <c r="F55" s="47" t="s">
        <v>1375</v>
      </c>
      <c r="G55" s="76" t="s">
        <v>543</v>
      </c>
      <c r="H55" s="45" t="s">
        <v>284</v>
      </c>
      <c r="I55" s="45">
        <v>54</v>
      </c>
      <c r="J55" s="48">
        <v>339762.21</v>
      </c>
      <c r="K55" s="48">
        <v>339762.21</v>
      </c>
      <c r="L55" s="49">
        <v>44179</v>
      </c>
      <c r="M55" s="15" t="s">
        <v>149</v>
      </c>
    </row>
    <row r="56" spans="1:13" x14ac:dyDescent="0.35">
      <c r="A56" s="45">
        <v>2020</v>
      </c>
      <c r="B56" s="45" t="s">
        <v>1298</v>
      </c>
      <c r="C56" s="45" t="s">
        <v>160</v>
      </c>
      <c r="D56" s="46">
        <v>43987</v>
      </c>
      <c r="E56" s="46">
        <v>44172</v>
      </c>
      <c r="F56" s="47" t="s">
        <v>1375</v>
      </c>
      <c r="G56" s="76" t="s">
        <v>533</v>
      </c>
      <c r="H56" s="45" t="s">
        <v>284</v>
      </c>
      <c r="I56" s="45">
        <v>61</v>
      </c>
      <c r="J56" s="48">
        <v>326710.2</v>
      </c>
      <c r="K56" s="48">
        <v>326710.2</v>
      </c>
      <c r="L56" s="49">
        <v>44179</v>
      </c>
      <c r="M56" s="15" t="s">
        <v>149</v>
      </c>
    </row>
    <row r="57" spans="1:13" x14ac:dyDescent="0.35">
      <c r="A57" s="45">
        <v>2020</v>
      </c>
      <c r="B57" s="45" t="s">
        <v>1299</v>
      </c>
      <c r="C57" s="45" t="s">
        <v>160</v>
      </c>
      <c r="D57" s="46">
        <v>43987</v>
      </c>
      <c r="E57" s="46">
        <v>44172</v>
      </c>
      <c r="F57" s="47" t="s">
        <v>1375</v>
      </c>
      <c r="G57" s="76" t="s">
        <v>543</v>
      </c>
      <c r="H57" s="45" t="s">
        <v>284</v>
      </c>
      <c r="I57" s="45">
        <v>45</v>
      </c>
      <c r="J57" s="48">
        <v>249494.5</v>
      </c>
      <c r="K57" s="48">
        <v>249494.5</v>
      </c>
      <c r="L57" s="49">
        <v>44179</v>
      </c>
      <c r="M57" s="15" t="s">
        <v>149</v>
      </c>
    </row>
    <row r="58" spans="1:13" x14ac:dyDescent="0.35">
      <c r="A58" s="45">
        <v>2020</v>
      </c>
      <c r="B58" s="45" t="s">
        <v>1300</v>
      </c>
      <c r="C58" s="45" t="s">
        <v>159</v>
      </c>
      <c r="D58" s="46">
        <v>43888</v>
      </c>
      <c r="E58" s="46">
        <v>44172</v>
      </c>
      <c r="F58" s="47" t="s">
        <v>1375</v>
      </c>
      <c r="G58" s="76" t="s">
        <v>542</v>
      </c>
      <c r="H58" s="45" t="s">
        <v>284</v>
      </c>
      <c r="I58" s="45">
        <v>63</v>
      </c>
      <c r="J58" s="48">
        <v>231435.76</v>
      </c>
      <c r="K58" s="48">
        <v>231435.76</v>
      </c>
      <c r="L58" s="49">
        <v>44179</v>
      </c>
      <c r="M58" s="15" t="s">
        <v>149</v>
      </c>
    </row>
    <row r="59" spans="1:13" x14ac:dyDescent="0.35">
      <c r="A59" s="45">
        <v>2020</v>
      </c>
      <c r="B59" s="45" t="s">
        <v>1301</v>
      </c>
      <c r="C59" s="45" t="s">
        <v>160</v>
      </c>
      <c r="D59" s="46">
        <v>44109</v>
      </c>
      <c r="E59" s="46">
        <v>44229</v>
      </c>
      <c r="F59" s="47" t="s">
        <v>1375</v>
      </c>
      <c r="G59" s="76" t="s">
        <v>533</v>
      </c>
      <c r="H59" s="45" t="s">
        <v>285</v>
      </c>
      <c r="I59" s="45">
        <v>60</v>
      </c>
      <c r="J59" s="48">
        <v>78057.649999999994</v>
      </c>
      <c r="K59" s="48">
        <v>78057.649999999994</v>
      </c>
      <c r="L59" s="49">
        <v>44232</v>
      </c>
      <c r="M59" s="15" t="s">
        <v>149</v>
      </c>
    </row>
    <row r="60" spans="1:13" x14ac:dyDescent="0.35">
      <c r="A60" s="45">
        <v>2020</v>
      </c>
      <c r="B60" s="45" t="s">
        <v>1302</v>
      </c>
      <c r="C60" s="45" t="s">
        <v>160</v>
      </c>
      <c r="D60" s="46">
        <v>44064</v>
      </c>
      <c r="E60" s="46">
        <v>44202</v>
      </c>
      <c r="F60" s="47" t="s">
        <v>1375</v>
      </c>
      <c r="G60" s="76" t="s">
        <v>543</v>
      </c>
      <c r="H60" s="45" t="s">
        <v>285</v>
      </c>
      <c r="I60" s="45">
        <v>52</v>
      </c>
      <c r="J60" s="48">
        <v>470440.34</v>
      </c>
      <c r="K60" s="48">
        <v>470440.34</v>
      </c>
      <c r="L60" s="49">
        <v>44208</v>
      </c>
      <c r="M60" s="15" t="s">
        <v>149</v>
      </c>
    </row>
    <row r="61" spans="1:13" x14ac:dyDescent="0.35">
      <c r="A61" s="45">
        <v>2020</v>
      </c>
      <c r="B61" s="45" t="s">
        <v>1303</v>
      </c>
      <c r="C61" s="45" t="s">
        <v>160</v>
      </c>
      <c r="D61" s="46">
        <v>44097</v>
      </c>
      <c r="E61" s="46">
        <v>44202</v>
      </c>
      <c r="F61" s="47" t="s">
        <v>1375</v>
      </c>
      <c r="G61" s="76" t="s">
        <v>543</v>
      </c>
      <c r="H61" s="45" t="s">
        <v>284</v>
      </c>
      <c r="I61" s="45">
        <v>67</v>
      </c>
      <c r="J61" s="48">
        <v>101418.3</v>
      </c>
      <c r="K61" s="48">
        <v>101418.3</v>
      </c>
      <c r="L61" s="49">
        <v>44208</v>
      </c>
      <c r="M61" s="15" t="s">
        <v>149</v>
      </c>
    </row>
    <row r="62" spans="1:13" x14ac:dyDescent="0.35">
      <c r="A62" s="45">
        <v>2020</v>
      </c>
      <c r="B62" s="45" t="s">
        <v>1304</v>
      </c>
      <c r="C62" s="45" t="s">
        <v>160</v>
      </c>
      <c r="D62" s="46">
        <v>43963</v>
      </c>
      <c r="E62" s="46">
        <v>44202</v>
      </c>
      <c r="F62" s="47" t="s">
        <v>1375</v>
      </c>
      <c r="G62" s="76" t="s">
        <v>549</v>
      </c>
      <c r="H62" s="45" t="s">
        <v>284</v>
      </c>
      <c r="I62" s="45">
        <v>42</v>
      </c>
      <c r="J62" s="48">
        <v>42537.53</v>
      </c>
      <c r="K62" s="48">
        <v>42537.53</v>
      </c>
      <c r="L62" s="49">
        <v>44207</v>
      </c>
      <c r="M62" s="15" t="s">
        <v>149</v>
      </c>
    </row>
    <row r="63" spans="1:13" x14ac:dyDescent="0.35">
      <c r="A63" s="45">
        <v>2020</v>
      </c>
      <c r="B63" s="45" t="s">
        <v>1305</v>
      </c>
      <c r="C63" s="45" t="s">
        <v>160</v>
      </c>
      <c r="D63" s="46">
        <v>44044</v>
      </c>
      <c r="E63" s="46">
        <v>44202</v>
      </c>
      <c r="F63" s="47" t="s">
        <v>1375</v>
      </c>
      <c r="G63" s="76" t="s">
        <v>543</v>
      </c>
      <c r="H63" s="45" t="s">
        <v>284</v>
      </c>
      <c r="I63" s="45">
        <v>53</v>
      </c>
      <c r="J63" s="48">
        <v>219228.43</v>
      </c>
      <c r="K63" s="48">
        <v>219228.43</v>
      </c>
      <c r="L63" s="49">
        <v>44208</v>
      </c>
      <c r="M63" s="15" t="s">
        <v>149</v>
      </c>
    </row>
    <row r="64" spans="1:13" x14ac:dyDescent="0.35">
      <c r="A64" s="45">
        <v>2020</v>
      </c>
      <c r="B64" s="45" t="s">
        <v>1306</v>
      </c>
      <c r="C64" s="45" t="s">
        <v>160</v>
      </c>
      <c r="D64" s="46">
        <v>44066</v>
      </c>
      <c r="E64" s="46">
        <v>44238</v>
      </c>
      <c r="F64" s="47" t="s">
        <v>1375</v>
      </c>
      <c r="G64" s="76" t="s">
        <v>537</v>
      </c>
      <c r="H64" s="45" t="s">
        <v>284</v>
      </c>
      <c r="I64" s="45">
        <v>69</v>
      </c>
      <c r="J64" s="48">
        <v>199247.95</v>
      </c>
      <c r="K64" s="48">
        <v>199247.95</v>
      </c>
      <c r="L64" s="49">
        <v>44245</v>
      </c>
      <c r="M64" s="15" t="s">
        <v>149</v>
      </c>
    </row>
    <row r="65" spans="1:13" x14ac:dyDescent="0.35">
      <c r="A65" s="45">
        <v>2020</v>
      </c>
      <c r="B65" s="45" t="s">
        <v>1307</v>
      </c>
      <c r="C65" s="45" t="s">
        <v>160</v>
      </c>
      <c r="D65" s="46">
        <v>44112</v>
      </c>
      <c r="E65" s="46">
        <v>44238</v>
      </c>
      <c r="F65" s="47" t="s">
        <v>1375</v>
      </c>
      <c r="G65" s="76" t="s">
        <v>543</v>
      </c>
      <c r="H65" s="45" t="s">
        <v>284</v>
      </c>
      <c r="I65" s="45">
        <v>45</v>
      </c>
      <c r="J65" s="48">
        <v>553267.31999999995</v>
      </c>
      <c r="K65" s="48">
        <v>553267.31999999995</v>
      </c>
      <c r="L65" s="49">
        <v>44245</v>
      </c>
      <c r="M65" s="15" t="s">
        <v>149</v>
      </c>
    </row>
    <row r="66" spans="1:13" x14ac:dyDescent="0.35">
      <c r="A66" s="45">
        <v>2020</v>
      </c>
      <c r="B66" s="45" t="s">
        <v>1308</v>
      </c>
      <c r="C66" s="45" t="s">
        <v>160</v>
      </c>
      <c r="D66" s="46">
        <v>44039</v>
      </c>
      <c r="E66" s="46">
        <v>44238</v>
      </c>
      <c r="F66" s="47" t="s">
        <v>1375</v>
      </c>
      <c r="G66" s="76" t="s">
        <v>541</v>
      </c>
      <c r="H66" s="45" t="s">
        <v>284</v>
      </c>
      <c r="I66" s="45">
        <v>46</v>
      </c>
      <c r="J66" s="48">
        <v>331424.31</v>
      </c>
      <c r="K66" s="48">
        <v>331424.31</v>
      </c>
      <c r="L66" s="49">
        <v>44245</v>
      </c>
      <c r="M66" s="15" t="s">
        <v>149</v>
      </c>
    </row>
    <row r="67" spans="1:13" x14ac:dyDescent="0.35">
      <c r="A67" s="45">
        <v>2020</v>
      </c>
      <c r="B67" s="45" t="s">
        <v>1309</v>
      </c>
      <c r="C67" s="45" t="s">
        <v>160</v>
      </c>
      <c r="D67" s="46">
        <v>44134</v>
      </c>
      <c r="E67" s="46">
        <v>44250</v>
      </c>
      <c r="F67" s="47" t="s">
        <v>1375</v>
      </c>
      <c r="G67" s="76" t="s">
        <v>533</v>
      </c>
      <c r="H67" s="45" t="s">
        <v>285</v>
      </c>
      <c r="I67" s="45">
        <v>59</v>
      </c>
      <c r="J67" s="48">
        <v>137290.31</v>
      </c>
      <c r="K67" s="48">
        <v>137290.31</v>
      </c>
      <c r="L67" s="49">
        <v>44256</v>
      </c>
      <c r="M67" s="15" t="s">
        <v>149</v>
      </c>
    </row>
    <row r="68" spans="1:13" x14ac:dyDescent="0.35">
      <c r="A68" s="45">
        <v>2020</v>
      </c>
      <c r="B68" s="45" t="s">
        <v>1310</v>
      </c>
      <c r="C68" s="45" t="s">
        <v>160</v>
      </c>
      <c r="D68" s="46">
        <v>44006</v>
      </c>
      <c r="E68" s="46">
        <v>44250</v>
      </c>
      <c r="F68" s="47" t="s">
        <v>1375</v>
      </c>
      <c r="G68" s="76" t="s">
        <v>543</v>
      </c>
      <c r="H68" s="45" t="s">
        <v>284</v>
      </c>
      <c r="I68" s="45">
        <v>54</v>
      </c>
      <c r="J68" s="48">
        <v>118453.14</v>
      </c>
      <c r="K68" s="48">
        <v>118453.14</v>
      </c>
      <c r="L68" s="49">
        <v>44256</v>
      </c>
      <c r="M68" s="15" t="s">
        <v>149</v>
      </c>
    </row>
    <row r="69" spans="1:13" x14ac:dyDescent="0.35">
      <c r="A69" s="45">
        <v>2020</v>
      </c>
      <c r="B69" s="45" t="s">
        <v>1311</v>
      </c>
      <c r="C69" s="45" t="s">
        <v>160</v>
      </c>
      <c r="D69" s="46">
        <v>44100</v>
      </c>
      <c r="E69" s="46">
        <v>44260</v>
      </c>
      <c r="F69" s="47" t="s">
        <v>1375</v>
      </c>
      <c r="G69" s="76" t="s">
        <v>537</v>
      </c>
      <c r="H69" s="45" t="s">
        <v>285</v>
      </c>
      <c r="I69" s="45">
        <v>59</v>
      </c>
      <c r="J69" s="48">
        <v>87890.03</v>
      </c>
      <c r="K69" s="48">
        <v>87890.03</v>
      </c>
      <c r="L69" s="49">
        <v>44265</v>
      </c>
      <c r="M69" s="15" t="s">
        <v>149</v>
      </c>
    </row>
    <row r="70" spans="1:13" x14ac:dyDescent="0.35">
      <c r="A70" s="45">
        <v>2020</v>
      </c>
      <c r="B70" s="45" t="s">
        <v>1312</v>
      </c>
      <c r="C70" s="45" t="s">
        <v>160</v>
      </c>
      <c r="D70" s="46">
        <v>43999</v>
      </c>
      <c r="E70" s="46">
        <v>44265</v>
      </c>
      <c r="F70" s="47" t="s">
        <v>1375</v>
      </c>
      <c r="G70" s="76" t="s">
        <v>542</v>
      </c>
      <c r="H70" s="45" t="s">
        <v>284</v>
      </c>
      <c r="I70" s="45">
        <v>53</v>
      </c>
      <c r="J70" s="48">
        <v>435495.97</v>
      </c>
      <c r="K70" s="48">
        <v>435495.97</v>
      </c>
      <c r="L70" s="49">
        <v>44273</v>
      </c>
      <c r="M70" s="15" t="s">
        <v>149</v>
      </c>
    </row>
    <row r="71" spans="1:13" x14ac:dyDescent="0.35">
      <c r="A71" s="45">
        <v>2020</v>
      </c>
      <c r="B71" s="45" t="s">
        <v>1313</v>
      </c>
      <c r="C71" s="45" t="s">
        <v>160</v>
      </c>
      <c r="D71" s="46">
        <v>44173</v>
      </c>
      <c r="E71" s="46">
        <v>44278</v>
      </c>
      <c r="F71" s="47" t="s">
        <v>1375</v>
      </c>
      <c r="G71" s="76" t="s">
        <v>543</v>
      </c>
      <c r="H71" s="45" t="s">
        <v>284</v>
      </c>
      <c r="I71" s="45">
        <v>55</v>
      </c>
      <c r="J71" s="48">
        <v>543662.62</v>
      </c>
      <c r="K71" s="48">
        <v>543662.62</v>
      </c>
      <c r="L71" s="49">
        <v>44284</v>
      </c>
      <c r="M71" s="15" t="s">
        <v>149</v>
      </c>
    </row>
    <row r="72" spans="1:13" x14ac:dyDescent="0.35">
      <c r="A72" s="45">
        <v>2020</v>
      </c>
      <c r="B72" s="45" t="s">
        <v>1314</v>
      </c>
      <c r="C72" s="45" t="s">
        <v>160</v>
      </c>
      <c r="D72" s="46">
        <v>44153</v>
      </c>
      <c r="E72" s="46">
        <v>44278</v>
      </c>
      <c r="F72" s="47" t="s">
        <v>1375</v>
      </c>
      <c r="G72" s="76" t="s">
        <v>543</v>
      </c>
      <c r="H72" s="45" t="s">
        <v>285</v>
      </c>
      <c r="I72" s="45">
        <v>55</v>
      </c>
      <c r="J72" s="48">
        <v>188294.17</v>
      </c>
      <c r="K72" s="48">
        <v>188294.17</v>
      </c>
      <c r="L72" s="49">
        <v>44284</v>
      </c>
      <c r="M72" s="15" t="s">
        <v>149</v>
      </c>
    </row>
    <row r="73" spans="1:13" x14ac:dyDescent="0.35">
      <c r="A73" s="45">
        <v>2020</v>
      </c>
      <c r="B73" s="45" t="s">
        <v>1315</v>
      </c>
      <c r="C73" s="45" t="s">
        <v>160</v>
      </c>
      <c r="D73" s="46">
        <v>44162</v>
      </c>
      <c r="E73" s="46">
        <v>44337</v>
      </c>
      <c r="F73" s="47" t="s">
        <v>1375</v>
      </c>
      <c r="G73" s="76" t="s">
        <v>547</v>
      </c>
      <c r="H73" s="45" t="s">
        <v>285</v>
      </c>
      <c r="I73" s="45">
        <v>34</v>
      </c>
      <c r="J73" s="48">
        <v>232403.74</v>
      </c>
      <c r="K73" s="48">
        <v>232403.74</v>
      </c>
      <c r="L73" s="49">
        <v>44349</v>
      </c>
      <c r="M73" s="15" t="s">
        <v>149</v>
      </c>
    </row>
    <row r="74" spans="1:13" x14ac:dyDescent="0.35">
      <c r="A74" s="45">
        <v>2020</v>
      </c>
      <c r="B74" s="45" t="s">
        <v>1316</v>
      </c>
      <c r="C74" s="45" t="s">
        <v>160</v>
      </c>
      <c r="D74" s="46">
        <v>44196</v>
      </c>
      <c r="E74" s="46">
        <v>44342</v>
      </c>
      <c r="F74" s="47" t="s">
        <v>1375</v>
      </c>
      <c r="G74" s="76" t="s">
        <v>543</v>
      </c>
      <c r="H74" s="45" t="s">
        <v>284</v>
      </c>
      <c r="I74" s="45">
        <v>59</v>
      </c>
      <c r="J74" s="48">
        <v>705322.39</v>
      </c>
      <c r="K74" s="48">
        <v>705322.39</v>
      </c>
      <c r="L74" s="49">
        <v>44357</v>
      </c>
      <c r="M74" s="15" t="s">
        <v>149</v>
      </c>
    </row>
    <row r="75" spans="1:13" x14ac:dyDescent="0.35">
      <c r="A75" s="45">
        <v>2020</v>
      </c>
      <c r="B75" s="45" t="s">
        <v>1317</v>
      </c>
      <c r="C75" s="45" t="s">
        <v>160</v>
      </c>
      <c r="D75" s="46">
        <v>44188</v>
      </c>
      <c r="E75" s="46">
        <v>44364</v>
      </c>
      <c r="F75" s="47" t="s">
        <v>1375</v>
      </c>
      <c r="G75" s="76" t="s">
        <v>543</v>
      </c>
      <c r="H75" s="45" t="s">
        <v>284</v>
      </c>
      <c r="I75" s="45">
        <v>49</v>
      </c>
      <c r="J75" s="48">
        <v>240084.31</v>
      </c>
      <c r="K75" s="48">
        <v>240084.31</v>
      </c>
      <c r="L75" s="49">
        <v>44379</v>
      </c>
      <c r="M75" s="15" t="s">
        <v>149</v>
      </c>
    </row>
    <row r="76" spans="1:13" x14ac:dyDescent="0.35">
      <c r="A76" s="45">
        <v>2020</v>
      </c>
      <c r="B76" s="45" t="s">
        <v>1338</v>
      </c>
      <c r="C76" s="45" t="s">
        <v>160</v>
      </c>
      <c r="D76" s="46">
        <v>44111</v>
      </c>
      <c r="E76" s="46">
        <v>44439</v>
      </c>
      <c r="F76" s="47" t="s">
        <v>1375</v>
      </c>
      <c r="G76" s="76" t="s">
        <v>536</v>
      </c>
      <c r="H76" s="45" t="s">
        <v>284</v>
      </c>
      <c r="I76" s="45">
        <v>52</v>
      </c>
      <c r="J76" s="48">
        <v>25069.23</v>
      </c>
      <c r="K76" s="48">
        <v>25069.23</v>
      </c>
      <c r="L76" s="49">
        <v>44460</v>
      </c>
      <c r="M76" s="15" t="s">
        <v>149</v>
      </c>
    </row>
    <row r="77" spans="1:13" x14ac:dyDescent="0.35">
      <c r="A77" s="45">
        <v>2020</v>
      </c>
      <c r="B77" s="45" t="s">
        <v>1340</v>
      </c>
      <c r="C77" s="45" t="s">
        <v>160</v>
      </c>
      <c r="D77" s="46">
        <v>44167</v>
      </c>
      <c r="E77" s="46">
        <v>44442</v>
      </c>
      <c r="F77" s="47" t="s">
        <v>1375</v>
      </c>
      <c r="G77" s="76" t="s">
        <v>543</v>
      </c>
      <c r="H77" s="45" t="s">
        <v>284</v>
      </c>
      <c r="I77" s="45">
        <v>65</v>
      </c>
      <c r="J77" s="48">
        <v>258873.55</v>
      </c>
      <c r="K77" s="48">
        <v>258873.55</v>
      </c>
      <c r="L77" s="49">
        <v>44446</v>
      </c>
      <c r="M77" s="15" t="s">
        <v>149</v>
      </c>
    </row>
    <row r="78" spans="1:13" x14ac:dyDescent="0.35">
      <c r="A78" s="45">
        <v>2020</v>
      </c>
      <c r="B78" s="45" t="s">
        <v>1341</v>
      </c>
      <c r="C78" s="45" t="s">
        <v>160</v>
      </c>
      <c r="D78" s="46">
        <v>44140</v>
      </c>
      <c r="E78" s="46">
        <v>44459</v>
      </c>
      <c r="F78" s="47" t="s">
        <v>1375</v>
      </c>
      <c r="G78" s="76" t="s">
        <v>287</v>
      </c>
      <c r="H78" s="45" t="s">
        <v>284</v>
      </c>
      <c r="I78" s="45">
        <v>51</v>
      </c>
      <c r="J78" s="48">
        <v>88055.8</v>
      </c>
      <c r="K78" s="48">
        <v>88055.8</v>
      </c>
      <c r="L78" s="49">
        <v>44468</v>
      </c>
      <c r="M78" s="15" t="s">
        <v>149</v>
      </c>
    </row>
    <row r="79" spans="1:13" x14ac:dyDescent="0.35">
      <c r="A79" s="45">
        <v>2020</v>
      </c>
      <c r="B79" s="45" t="s">
        <v>1344</v>
      </c>
      <c r="C79" s="45" t="s">
        <v>160</v>
      </c>
      <c r="D79" s="46">
        <v>44131</v>
      </c>
      <c r="E79" s="46">
        <v>44483</v>
      </c>
      <c r="F79" s="47" t="s">
        <v>1375</v>
      </c>
      <c r="G79" s="76" t="s">
        <v>543</v>
      </c>
      <c r="H79" s="45" t="s">
        <v>285</v>
      </c>
      <c r="I79" s="45">
        <v>49</v>
      </c>
      <c r="J79" s="48">
        <v>91527.09</v>
      </c>
      <c r="K79" s="48">
        <v>91527.09</v>
      </c>
      <c r="L79" s="49">
        <v>44484</v>
      </c>
      <c r="M79" s="15" t="s">
        <v>149</v>
      </c>
    </row>
    <row r="80" spans="1:13" x14ac:dyDescent="0.35">
      <c r="A80" s="45">
        <v>2020</v>
      </c>
      <c r="B80" s="45" t="s">
        <v>1346</v>
      </c>
      <c r="C80" s="45" t="s">
        <v>160</v>
      </c>
      <c r="D80" s="46">
        <v>44118</v>
      </c>
      <c r="E80" s="46">
        <v>44483</v>
      </c>
      <c r="F80" s="47" t="s">
        <v>1375</v>
      </c>
      <c r="G80" s="76" t="s">
        <v>543</v>
      </c>
      <c r="H80" s="45" t="s">
        <v>284</v>
      </c>
      <c r="I80" s="45">
        <v>54</v>
      </c>
      <c r="J80" s="48">
        <v>37257.800000000003</v>
      </c>
      <c r="K80" s="48">
        <v>37257.800000000003</v>
      </c>
      <c r="L80" s="49">
        <v>44484</v>
      </c>
      <c r="M80" s="15" t="s">
        <v>149</v>
      </c>
    </row>
    <row r="81" spans="1:13" x14ac:dyDescent="0.35">
      <c r="A81" s="45">
        <v>2020</v>
      </c>
      <c r="B81" s="45" t="s">
        <v>1348</v>
      </c>
      <c r="C81" s="45" t="s">
        <v>160</v>
      </c>
      <c r="D81" s="46">
        <v>44060</v>
      </c>
      <c r="E81" s="46">
        <v>44490</v>
      </c>
      <c r="F81" s="47" t="s">
        <v>1375</v>
      </c>
      <c r="G81" s="76" t="s">
        <v>543</v>
      </c>
      <c r="H81" s="45" t="s">
        <v>284</v>
      </c>
      <c r="I81" s="45">
        <v>54</v>
      </c>
      <c r="J81" s="48">
        <v>118163.4</v>
      </c>
      <c r="K81" s="48">
        <v>118163.4</v>
      </c>
      <c r="L81" s="49">
        <v>44495</v>
      </c>
      <c r="M81" s="15" t="s">
        <v>149</v>
      </c>
    </row>
    <row r="82" spans="1:13" x14ac:dyDescent="0.35">
      <c r="A82" s="45">
        <v>2020</v>
      </c>
      <c r="B82" s="45" t="s">
        <v>1352</v>
      </c>
      <c r="C82" s="45" t="s">
        <v>160</v>
      </c>
      <c r="D82" s="46">
        <v>44168</v>
      </c>
      <c r="E82" s="46">
        <v>44497</v>
      </c>
      <c r="F82" s="47" t="s">
        <v>1375</v>
      </c>
      <c r="G82" s="76" t="s">
        <v>543</v>
      </c>
      <c r="H82" s="45" t="s">
        <v>284</v>
      </c>
      <c r="I82" s="45">
        <v>37</v>
      </c>
      <c r="J82" s="48">
        <v>205913.92</v>
      </c>
      <c r="K82" s="48">
        <v>205913.92</v>
      </c>
      <c r="L82" s="49">
        <v>44501</v>
      </c>
      <c r="M82" s="15" t="s">
        <v>149</v>
      </c>
    </row>
    <row r="83" spans="1:13" x14ac:dyDescent="0.35">
      <c r="A83" s="45">
        <v>2020</v>
      </c>
      <c r="B83" s="45" t="s">
        <v>1354</v>
      </c>
      <c r="C83" s="45" t="s">
        <v>160</v>
      </c>
      <c r="D83" s="46">
        <v>44192</v>
      </c>
      <c r="E83" s="46">
        <v>44504</v>
      </c>
      <c r="F83" s="47" t="s">
        <v>1375</v>
      </c>
      <c r="G83" s="76" t="s">
        <v>543</v>
      </c>
      <c r="H83" s="45" t="s">
        <v>284</v>
      </c>
      <c r="I83" s="45">
        <v>56</v>
      </c>
      <c r="J83" s="48">
        <v>711555.97</v>
      </c>
      <c r="K83" s="48">
        <v>711555.97</v>
      </c>
      <c r="L83" s="49">
        <v>44505</v>
      </c>
      <c r="M83" s="15" t="s">
        <v>149</v>
      </c>
    </row>
    <row r="84" spans="1:13" x14ac:dyDescent="0.35">
      <c r="A84" s="45">
        <v>2020</v>
      </c>
      <c r="B84" s="45" t="s">
        <v>1356</v>
      </c>
      <c r="C84" s="45" t="s">
        <v>160</v>
      </c>
      <c r="D84" s="46">
        <v>44194</v>
      </c>
      <c r="E84" s="46">
        <v>44544</v>
      </c>
      <c r="F84" s="47" t="s">
        <v>1375</v>
      </c>
      <c r="G84" s="76" t="s">
        <v>543</v>
      </c>
      <c r="H84" s="45" t="s">
        <v>284</v>
      </c>
      <c r="I84" s="45">
        <v>48</v>
      </c>
      <c r="J84" s="48">
        <v>211235.26</v>
      </c>
      <c r="K84" s="48">
        <v>211235.26</v>
      </c>
      <c r="L84" s="49">
        <v>44551</v>
      </c>
      <c r="M84" s="15" t="s">
        <v>149</v>
      </c>
    </row>
    <row r="85" spans="1:13" x14ac:dyDescent="0.35">
      <c r="A85" s="45">
        <v>2020</v>
      </c>
      <c r="B85" s="45" t="s">
        <v>1361</v>
      </c>
      <c r="C85" s="45" t="s">
        <v>160</v>
      </c>
      <c r="D85" s="46">
        <v>44165</v>
      </c>
      <c r="E85" s="46">
        <v>44602</v>
      </c>
      <c r="F85" s="47" t="s">
        <v>1375</v>
      </c>
      <c r="G85" s="76" t="s">
        <v>543</v>
      </c>
      <c r="H85" s="45" t="s">
        <v>284</v>
      </c>
      <c r="I85" s="45">
        <v>56</v>
      </c>
      <c r="J85" s="48">
        <v>99118.21</v>
      </c>
      <c r="K85" s="48">
        <v>99118.21</v>
      </c>
      <c r="L85" s="49">
        <v>44607</v>
      </c>
      <c r="M85" s="15" t="s">
        <v>149</v>
      </c>
    </row>
    <row r="86" spans="1:13" x14ac:dyDescent="0.35">
      <c r="A86" s="45">
        <v>2021</v>
      </c>
      <c r="B86" s="45" t="s">
        <v>1318</v>
      </c>
      <c r="C86" s="45" t="s">
        <v>262</v>
      </c>
      <c r="D86" s="46">
        <v>44210</v>
      </c>
      <c r="E86" s="46">
        <v>44256</v>
      </c>
      <c r="F86" s="47" t="s">
        <v>1375</v>
      </c>
      <c r="G86" s="76" t="s">
        <v>543</v>
      </c>
      <c r="H86" s="45" t="s">
        <v>284</v>
      </c>
      <c r="I86" s="45">
        <v>56</v>
      </c>
      <c r="J86" s="48">
        <v>134264.09</v>
      </c>
      <c r="K86" s="48">
        <v>134264.09</v>
      </c>
      <c r="L86" s="49">
        <v>44293</v>
      </c>
      <c r="M86" s="15" t="s">
        <v>149</v>
      </c>
    </row>
    <row r="87" spans="1:13" x14ac:dyDescent="0.35">
      <c r="A87" s="45">
        <v>2021</v>
      </c>
      <c r="B87" s="45" t="s">
        <v>1319</v>
      </c>
      <c r="C87" s="45" t="s">
        <v>262</v>
      </c>
      <c r="D87" s="46">
        <v>44219</v>
      </c>
      <c r="E87" s="46">
        <v>44256</v>
      </c>
      <c r="F87" s="47" t="s">
        <v>1375</v>
      </c>
      <c r="G87" s="76" t="s">
        <v>543</v>
      </c>
      <c r="H87" s="45" t="s">
        <v>285</v>
      </c>
      <c r="I87" s="45">
        <v>56</v>
      </c>
      <c r="J87" s="48">
        <v>148947.51</v>
      </c>
      <c r="K87" s="48">
        <v>148947.51</v>
      </c>
      <c r="L87" s="49">
        <v>44293</v>
      </c>
      <c r="M87" s="15" t="s">
        <v>149</v>
      </c>
    </row>
    <row r="88" spans="1:13" x14ac:dyDescent="0.35">
      <c r="A88" s="45">
        <v>2021</v>
      </c>
      <c r="B88" s="45" t="s">
        <v>1320</v>
      </c>
      <c r="C88" s="45" t="s">
        <v>262</v>
      </c>
      <c r="D88" s="46">
        <v>44210</v>
      </c>
      <c r="E88" s="46">
        <v>44271</v>
      </c>
      <c r="F88" s="47" t="s">
        <v>1375</v>
      </c>
      <c r="G88" s="76" t="s">
        <v>543</v>
      </c>
      <c r="H88" s="45" t="s">
        <v>284</v>
      </c>
      <c r="I88" s="45">
        <v>66</v>
      </c>
      <c r="J88" s="48">
        <v>59319</v>
      </c>
      <c r="K88" s="48">
        <v>59319</v>
      </c>
      <c r="L88" s="49">
        <v>44309</v>
      </c>
      <c r="M88" s="15" t="s">
        <v>149</v>
      </c>
    </row>
    <row r="89" spans="1:13" x14ac:dyDescent="0.35">
      <c r="A89" s="45">
        <v>2021</v>
      </c>
      <c r="B89" s="45" t="s">
        <v>1321</v>
      </c>
      <c r="C89" s="45" t="s">
        <v>262</v>
      </c>
      <c r="D89" s="46">
        <v>44207</v>
      </c>
      <c r="E89" s="46">
        <v>44279</v>
      </c>
      <c r="F89" s="47" t="s">
        <v>1375</v>
      </c>
      <c r="G89" s="76" t="s">
        <v>537</v>
      </c>
      <c r="H89" s="45" t="s">
        <v>284</v>
      </c>
      <c r="I89" s="45">
        <v>57</v>
      </c>
      <c r="J89" s="48">
        <v>217030.46</v>
      </c>
      <c r="K89" s="48">
        <v>217030.46</v>
      </c>
      <c r="L89" s="49">
        <v>44312</v>
      </c>
      <c r="M89" s="15" t="s">
        <v>149</v>
      </c>
    </row>
    <row r="90" spans="1:13" x14ac:dyDescent="0.35">
      <c r="A90" s="45">
        <v>2021</v>
      </c>
      <c r="B90" s="45" t="s">
        <v>1322</v>
      </c>
      <c r="C90" s="45" t="s">
        <v>262</v>
      </c>
      <c r="D90" s="46">
        <v>44249</v>
      </c>
      <c r="E90" s="46">
        <v>44291</v>
      </c>
      <c r="F90" s="47" t="s">
        <v>1375</v>
      </c>
      <c r="G90" s="76" t="s">
        <v>543</v>
      </c>
      <c r="H90" s="45" t="s">
        <v>285</v>
      </c>
      <c r="I90" s="45">
        <v>55</v>
      </c>
      <c r="J90" s="48">
        <v>128019.53</v>
      </c>
      <c r="K90" s="48">
        <v>128019.53</v>
      </c>
      <c r="L90" s="49">
        <v>44322</v>
      </c>
      <c r="M90" s="15" t="s">
        <v>149</v>
      </c>
    </row>
    <row r="91" spans="1:13" x14ac:dyDescent="0.35">
      <c r="A91" s="45">
        <v>2021</v>
      </c>
      <c r="B91" s="45" t="s">
        <v>1323</v>
      </c>
      <c r="C91" s="45" t="s">
        <v>262</v>
      </c>
      <c r="D91" s="46">
        <v>44210</v>
      </c>
      <c r="E91" s="46">
        <v>44292</v>
      </c>
      <c r="F91" s="47" t="s">
        <v>1375</v>
      </c>
      <c r="G91" s="76" t="s">
        <v>543</v>
      </c>
      <c r="H91" s="45" t="s">
        <v>285</v>
      </c>
      <c r="I91" s="45">
        <v>49</v>
      </c>
      <c r="J91" s="48">
        <v>30331.22</v>
      </c>
      <c r="K91" s="48">
        <v>30331.22</v>
      </c>
      <c r="L91" s="49">
        <v>44321</v>
      </c>
      <c r="M91" s="15" t="s">
        <v>149</v>
      </c>
    </row>
    <row r="92" spans="1:13" x14ac:dyDescent="0.35">
      <c r="A92" s="45">
        <v>2021</v>
      </c>
      <c r="B92" s="45" t="s">
        <v>1324</v>
      </c>
      <c r="C92" s="45" t="s">
        <v>262</v>
      </c>
      <c r="D92" s="46">
        <v>44225</v>
      </c>
      <c r="E92" s="46">
        <v>44293</v>
      </c>
      <c r="F92" s="47" t="s">
        <v>1375</v>
      </c>
      <c r="G92" s="76" t="s">
        <v>543</v>
      </c>
      <c r="H92" s="45" t="s">
        <v>284</v>
      </c>
      <c r="I92" s="45">
        <v>39</v>
      </c>
      <c r="J92" s="48">
        <v>119860.64</v>
      </c>
      <c r="K92" s="48">
        <v>119860.64</v>
      </c>
      <c r="L92" s="49">
        <v>44323</v>
      </c>
      <c r="M92" s="15" t="s">
        <v>149</v>
      </c>
    </row>
    <row r="93" spans="1:13" x14ac:dyDescent="0.35">
      <c r="A93" s="45">
        <v>2021</v>
      </c>
      <c r="B93" s="45" t="s">
        <v>1325</v>
      </c>
      <c r="C93" s="45" t="s">
        <v>262</v>
      </c>
      <c r="D93" s="46">
        <v>44228</v>
      </c>
      <c r="E93" s="46">
        <v>44293</v>
      </c>
      <c r="F93" s="47" t="s">
        <v>1375</v>
      </c>
      <c r="G93" s="76" t="s">
        <v>543</v>
      </c>
      <c r="H93" s="45" t="s">
        <v>284</v>
      </c>
      <c r="I93" s="45">
        <v>52</v>
      </c>
      <c r="J93" s="48">
        <v>217386.95</v>
      </c>
      <c r="K93" s="48">
        <v>217386.95</v>
      </c>
      <c r="L93" s="49">
        <v>44323</v>
      </c>
      <c r="M93" s="15" t="s">
        <v>149</v>
      </c>
    </row>
    <row r="94" spans="1:13" x14ac:dyDescent="0.35">
      <c r="A94" s="45">
        <v>2021</v>
      </c>
      <c r="B94" s="45" t="s">
        <v>1326</v>
      </c>
      <c r="C94" s="45" t="s">
        <v>262</v>
      </c>
      <c r="D94" s="46">
        <v>44248</v>
      </c>
      <c r="E94" s="46">
        <v>44305</v>
      </c>
      <c r="F94" s="47" t="s">
        <v>1375</v>
      </c>
      <c r="G94" s="76" t="s">
        <v>543</v>
      </c>
      <c r="H94" s="45" t="s">
        <v>284</v>
      </c>
      <c r="I94" s="45">
        <v>46</v>
      </c>
      <c r="J94" s="48">
        <v>284886.25</v>
      </c>
      <c r="K94" s="48">
        <v>284886.25</v>
      </c>
      <c r="L94" s="49">
        <v>44337</v>
      </c>
      <c r="M94" s="15" t="s">
        <v>149</v>
      </c>
    </row>
    <row r="95" spans="1:13" x14ac:dyDescent="0.35">
      <c r="A95" s="45">
        <v>2021</v>
      </c>
      <c r="B95" s="45" t="s">
        <v>1327</v>
      </c>
      <c r="C95" s="45" t="s">
        <v>262</v>
      </c>
      <c r="D95" s="46">
        <v>44214</v>
      </c>
      <c r="E95" s="46">
        <v>44307</v>
      </c>
      <c r="F95" s="47" t="s">
        <v>1375</v>
      </c>
      <c r="G95" s="76" t="s">
        <v>543</v>
      </c>
      <c r="H95" s="45" t="s">
        <v>284</v>
      </c>
      <c r="I95" s="45">
        <v>44</v>
      </c>
      <c r="J95" s="48">
        <v>125904.55</v>
      </c>
      <c r="K95" s="48">
        <v>125904.55</v>
      </c>
      <c r="L95" s="49">
        <v>44337</v>
      </c>
      <c r="M95" s="15" t="s">
        <v>149</v>
      </c>
    </row>
    <row r="96" spans="1:13" x14ac:dyDescent="0.35">
      <c r="A96" s="45">
        <v>2021</v>
      </c>
      <c r="B96" s="45" t="s">
        <v>1328</v>
      </c>
      <c r="C96" s="45" t="s">
        <v>262</v>
      </c>
      <c r="D96" s="46">
        <v>44212</v>
      </c>
      <c r="E96" s="46">
        <v>44307</v>
      </c>
      <c r="F96" s="47" t="s">
        <v>1375</v>
      </c>
      <c r="G96" s="76" t="s">
        <v>543</v>
      </c>
      <c r="H96" s="45" t="s">
        <v>285</v>
      </c>
      <c r="I96" s="45">
        <v>59</v>
      </c>
      <c r="J96" s="48">
        <v>32648.66</v>
      </c>
      <c r="K96" s="48">
        <v>32648.66</v>
      </c>
      <c r="L96" s="49">
        <v>44337</v>
      </c>
      <c r="M96" s="15" t="s">
        <v>149</v>
      </c>
    </row>
    <row r="97" spans="1:13" x14ac:dyDescent="0.35">
      <c r="A97" s="45">
        <v>2021</v>
      </c>
      <c r="B97" s="45" t="s">
        <v>1329</v>
      </c>
      <c r="C97" s="45" t="s">
        <v>262</v>
      </c>
      <c r="D97" s="46">
        <v>44213</v>
      </c>
      <c r="E97" s="46">
        <v>44354</v>
      </c>
      <c r="F97" s="47" t="s">
        <v>1375</v>
      </c>
      <c r="G97" s="76" t="s">
        <v>543</v>
      </c>
      <c r="H97" s="45" t="s">
        <v>284</v>
      </c>
      <c r="I97" s="45">
        <v>56</v>
      </c>
      <c r="J97" s="48">
        <v>461466.85</v>
      </c>
      <c r="K97" s="48">
        <v>461466.85</v>
      </c>
      <c r="L97" s="49">
        <v>44389</v>
      </c>
      <c r="M97" s="15" t="s">
        <v>149</v>
      </c>
    </row>
    <row r="98" spans="1:13" x14ac:dyDescent="0.35">
      <c r="A98" s="45">
        <v>2021</v>
      </c>
      <c r="B98" s="45" t="s">
        <v>1330</v>
      </c>
      <c r="C98" s="45" t="s">
        <v>262</v>
      </c>
      <c r="D98" s="46">
        <v>44226</v>
      </c>
      <c r="E98" s="46">
        <v>44376</v>
      </c>
      <c r="F98" s="47" t="s">
        <v>1375</v>
      </c>
      <c r="G98" s="76" t="s">
        <v>543</v>
      </c>
      <c r="H98" s="45" t="s">
        <v>284</v>
      </c>
      <c r="I98" s="45">
        <v>68</v>
      </c>
      <c r="J98" s="48">
        <v>144965.91</v>
      </c>
      <c r="K98" s="48">
        <v>144965.91</v>
      </c>
      <c r="L98" s="49">
        <v>44403</v>
      </c>
      <c r="M98" s="15" t="s">
        <v>149</v>
      </c>
    </row>
    <row r="99" spans="1:13" x14ac:dyDescent="0.35">
      <c r="A99" s="45">
        <v>2021</v>
      </c>
      <c r="B99" s="45" t="s">
        <v>1331</v>
      </c>
      <c r="C99" s="45" t="s">
        <v>262</v>
      </c>
      <c r="D99" s="46">
        <v>44250</v>
      </c>
      <c r="E99" s="46">
        <v>44384</v>
      </c>
      <c r="F99" s="47" t="s">
        <v>1375</v>
      </c>
      <c r="G99" s="76" t="s">
        <v>543</v>
      </c>
      <c r="H99" s="45" t="s">
        <v>285</v>
      </c>
      <c r="I99" s="45">
        <v>52</v>
      </c>
      <c r="J99" s="48">
        <v>31439.22</v>
      </c>
      <c r="K99" s="48">
        <v>31439.22</v>
      </c>
      <c r="L99" s="49">
        <v>44424</v>
      </c>
      <c r="M99" s="15" t="s">
        <v>149</v>
      </c>
    </row>
    <row r="100" spans="1:13" x14ac:dyDescent="0.35">
      <c r="A100" s="45">
        <v>2021</v>
      </c>
      <c r="B100" s="45" t="s">
        <v>1332</v>
      </c>
      <c r="C100" s="45" t="s">
        <v>262</v>
      </c>
      <c r="D100" s="46">
        <v>44212</v>
      </c>
      <c r="E100" s="46">
        <v>44389</v>
      </c>
      <c r="F100" s="47" t="s">
        <v>1375</v>
      </c>
      <c r="G100" s="76" t="s">
        <v>543</v>
      </c>
      <c r="H100" s="45" t="s">
        <v>284</v>
      </c>
      <c r="I100" s="45">
        <v>47</v>
      </c>
      <c r="J100" s="48">
        <v>525082.23</v>
      </c>
      <c r="K100" s="48">
        <v>525082.23</v>
      </c>
      <c r="L100" s="49">
        <v>44424</v>
      </c>
      <c r="M100" s="15" t="s">
        <v>149</v>
      </c>
    </row>
    <row r="101" spans="1:13" x14ac:dyDescent="0.35">
      <c r="A101" s="45">
        <v>2021</v>
      </c>
      <c r="B101" s="45" t="s">
        <v>1333</v>
      </c>
      <c r="C101" s="45" t="s">
        <v>262</v>
      </c>
      <c r="D101" s="46">
        <v>44305</v>
      </c>
      <c r="E101" s="46">
        <v>44403</v>
      </c>
      <c r="F101" s="47" t="s">
        <v>1375</v>
      </c>
      <c r="G101" s="76" t="s">
        <v>538</v>
      </c>
      <c r="H101" s="45" t="s">
        <v>284</v>
      </c>
      <c r="I101" s="45">
        <v>52</v>
      </c>
      <c r="J101" s="48">
        <v>131828.65</v>
      </c>
      <c r="K101" s="48">
        <v>131828.65</v>
      </c>
      <c r="L101" s="49">
        <v>44432</v>
      </c>
      <c r="M101" s="15" t="s">
        <v>149</v>
      </c>
    </row>
    <row r="102" spans="1:13" x14ac:dyDescent="0.35">
      <c r="A102" s="45">
        <v>2021</v>
      </c>
      <c r="B102" s="45" t="s">
        <v>1334</v>
      </c>
      <c r="C102" s="45" t="s">
        <v>262</v>
      </c>
      <c r="D102" s="46">
        <v>44246</v>
      </c>
      <c r="E102" s="46">
        <v>44406</v>
      </c>
      <c r="F102" s="47" t="s">
        <v>1375</v>
      </c>
      <c r="G102" s="76" t="s">
        <v>543</v>
      </c>
      <c r="H102" s="45" t="s">
        <v>284</v>
      </c>
      <c r="I102" s="45">
        <v>54</v>
      </c>
      <c r="J102" s="48">
        <v>391091.73</v>
      </c>
      <c r="K102" s="48">
        <v>391091.73</v>
      </c>
      <c r="L102" s="49">
        <v>44432</v>
      </c>
      <c r="M102" s="15" t="s">
        <v>149</v>
      </c>
    </row>
    <row r="103" spans="1:13" x14ac:dyDescent="0.35">
      <c r="A103" s="45">
        <v>2021</v>
      </c>
      <c r="B103" s="45" t="s">
        <v>1335</v>
      </c>
      <c r="C103" s="45" t="s">
        <v>262</v>
      </c>
      <c r="D103" s="46">
        <v>44376</v>
      </c>
      <c r="E103" s="46">
        <v>44420</v>
      </c>
      <c r="F103" s="47" t="s">
        <v>1375</v>
      </c>
      <c r="G103" s="76" t="s">
        <v>543</v>
      </c>
      <c r="H103" s="45" t="s">
        <v>285</v>
      </c>
      <c r="I103" s="45">
        <v>63</v>
      </c>
      <c r="J103" s="48">
        <v>439272.76</v>
      </c>
      <c r="K103" s="48">
        <v>439272.76</v>
      </c>
      <c r="L103" s="49">
        <v>44466</v>
      </c>
      <c r="M103" s="15" t="s">
        <v>149</v>
      </c>
    </row>
    <row r="104" spans="1:13" x14ac:dyDescent="0.35">
      <c r="A104" s="45">
        <v>2021</v>
      </c>
      <c r="B104" s="45" t="s">
        <v>1336</v>
      </c>
      <c r="C104" s="45" t="s">
        <v>262</v>
      </c>
      <c r="D104" s="46">
        <v>44199</v>
      </c>
      <c r="E104" s="46">
        <v>44420</v>
      </c>
      <c r="F104" s="47" t="s">
        <v>1375</v>
      </c>
      <c r="G104" s="76" t="s">
        <v>543</v>
      </c>
      <c r="H104" s="45" t="s">
        <v>284</v>
      </c>
      <c r="I104" s="45">
        <v>57</v>
      </c>
      <c r="J104" s="48">
        <v>259110.39999999999</v>
      </c>
      <c r="K104" s="48">
        <v>259110.39999999999</v>
      </c>
      <c r="L104" s="49">
        <v>44460</v>
      </c>
      <c r="M104" s="15" t="s">
        <v>149</v>
      </c>
    </row>
    <row r="105" spans="1:13" x14ac:dyDescent="0.35">
      <c r="A105" s="45">
        <v>2021</v>
      </c>
      <c r="B105" s="45" t="s">
        <v>1337</v>
      </c>
      <c r="C105" s="45" t="s">
        <v>262</v>
      </c>
      <c r="D105" s="46">
        <v>44247</v>
      </c>
      <c r="E105" s="46">
        <v>44418</v>
      </c>
      <c r="F105" s="47" t="s">
        <v>1375</v>
      </c>
      <c r="G105" s="76" t="s">
        <v>543</v>
      </c>
      <c r="H105" s="45" t="s">
        <v>284</v>
      </c>
      <c r="I105" s="45">
        <v>59</v>
      </c>
      <c r="J105" s="48">
        <v>51999.27</v>
      </c>
      <c r="K105" s="48">
        <v>51999.27</v>
      </c>
      <c r="L105" s="49">
        <v>44466</v>
      </c>
      <c r="M105" s="15" t="s">
        <v>149</v>
      </c>
    </row>
    <row r="106" spans="1:13" x14ac:dyDescent="0.35">
      <c r="A106" s="45">
        <v>2021</v>
      </c>
      <c r="B106" s="45" t="s">
        <v>1339</v>
      </c>
      <c r="C106" s="45" t="s">
        <v>262</v>
      </c>
      <c r="D106" s="46">
        <v>44206</v>
      </c>
      <c r="E106" s="46">
        <v>44432</v>
      </c>
      <c r="F106" s="47" t="s">
        <v>1375</v>
      </c>
      <c r="G106" s="76" t="s">
        <v>543</v>
      </c>
      <c r="H106" s="45" t="s">
        <v>284</v>
      </c>
      <c r="I106" s="45">
        <v>50</v>
      </c>
      <c r="J106" s="48">
        <v>204703</v>
      </c>
      <c r="K106" s="48">
        <v>204703</v>
      </c>
      <c r="L106" s="49">
        <v>44460</v>
      </c>
      <c r="M106" s="15" t="s">
        <v>149</v>
      </c>
    </row>
    <row r="107" spans="1:13" x14ac:dyDescent="0.35">
      <c r="A107" s="45">
        <v>2021</v>
      </c>
      <c r="B107" s="45" t="s">
        <v>1342</v>
      </c>
      <c r="C107" s="45" t="s">
        <v>262</v>
      </c>
      <c r="D107" s="46">
        <v>44315</v>
      </c>
      <c r="E107" s="46">
        <v>44442</v>
      </c>
      <c r="F107" s="47" t="s">
        <v>1375</v>
      </c>
      <c r="G107" s="76" t="s">
        <v>543</v>
      </c>
      <c r="H107" s="45" t="s">
        <v>284</v>
      </c>
      <c r="I107" s="45">
        <v>49</v>
      </c>
      <c r="J107" s="48">
        <v>170370.61</v>
      </c>
      <c r="K107" s="48">
        <v>170370.61</v>
      </c>
      <c r="L107" s="49">
        <v>44473</v>
      </c>
      <c r="M107" s="15" t="s">
        <v>149</v>
      </c>
    </row>
    <row r="108" spans="1:13" x14ac:dyDescent="0.35">
      <c r="A108" s="45">
        <v>2021</v>
      </c>
      <c r="B108" s="45" t="s">
        <v>1343</v>
      </c>
      <c r="C108" s="45" t="s">
        <v>262</v>
      </c>
      <c r="D108" s="46">
        <v>44372</v>
      </c>
      <c r="E108" s="46">
        <v>44456</v>
      </c>
      <c r="F108" s="47" t="s">
        <v>1375</v>
      </c>
      <c r="G108" s="76" t="s">
        <v>541</v>
      </c>
      <c r="H108" s="45" t="s">
        <v>285</v>
      </c>
      <c r="I108" s="45">
        <v>63</v>
      </c>
      <c r="J108" s="48">
        <v>54507.199999999997</v>
      </c>
      <c r="K108" s="48">
        <v>54507.199999999997</v>
      </c>
      <c r="L108" s="49">
        <v>44487</v>
      </c>
      <c r="M108" s="15" t="s">
        <v>149</v>
      </c>
    </row>
    <row r="109" spans="1:13" x14ac:dyDescent="0.35">
      <c r="A109" s="45">
        <v>2021</v>
      </c>
      <c r="B109" s="45" t="s">
        <v>1345</v>
      </c>
      <c r="C109" s="45" t="s">
        <v>262</v>
      </c>
      <c r="D109" s="46">
        <v>44420</v>
      </c>
      <c r="E109" s="46">
        <v>44469</v>
      </c>
      <c r="F109" s="47" t="s">
        <v>1375</v>
      </c>
      <c r="G109" s="76" t="s">
        <v>543</v>
      </c>
      <c r="H109" s="45" t="s">
        <v>285</v>
      </c>
      <c r="I109" s="45">
        <v>55</v>
      </c>
      <c r="J109" s="48">
        <v>86879.88</v>
      </c>
      <c r="K109" s="48">
        <v>86879.88</v>
      </c>
      <c r="L109" s="49">
        <v>44503</v>
      </c>
      <c r="M109" s="15" t="s">
        <v>149</v>
      </c>
    </row>
    <row r="110" spans="1:13" x14ac:dyDescent="0.35">
      <c r="A110" s="45">
        <v>2021</v>
      </c>
      <c r="B110" s="45" t="s">
        <v>1347</v>
      </c>
      <c r="C110" s="45" t="s">
        <v>262</v>
      </c>
      <c r="D110" s="46">
        <v>44254</v>
      </c>
      <c r="E110" s="46">
        <v>44469</v>
      </c>
      <c r="F110" s="47" t="s">
        <v>1375</v>
      </c>
      <c r="G110" s="76" t="s">
        <v>537</v>
      </c>
      <c r="H110" s="45" t="s">
        <v>284</v>
      </c>
      <c r="I110" s="45">
        <v>60</v>
      </c>
      <c r="J110" s="48">
        <v>460017.45</v>
      </c>
      <c r="K110" s="48">
        <v>460017.45</v>
      </c>
      <c r="L110" s="49">
        <v>44503</v>
      </c>
      <c r="M110" s="15" t="s">
        <v>149</v>
      </c>
    </row>
    <row r="111" spans="1:13" x14ac:dyDescent="0.35">
      <c r="A111" s="45">
        <v>2021</v>
      </c>
      <c r="B111" s="45" t="s">
        <v>1349</v>
      </c>
      <c r="C111" s="45" t="s">
        <v>262</v>
      </c>
      <c r="D111" s="46">
        <v>44396</v>
      </c>
      <c r="E111" s="46">
        <v>44474</v>
      </c>
      <c r="F111" s="47" t="s">
        <v>1375</v>
      </c>
      <c r="G111" s="76" t="s">
        <v>543</v>
      </c>
      <c r="H111" s="45" t="s">
        <v>285</v>
      </c>
      <c r="I111" s="45">
        <v>64</v>
      </c>
      <c r="J111" s="48">
        <v>62332.94</v>
      </c>
      <c r="K111" s="48">
        <v>62332.94</v>
      </c>
      <c r="L111" s="49">
        <v>44518</v>
      </c>
      <c r="M111" s="15" t="s">
        <v>149</v>
      </c>
    </row>
    <row r="112" spans="1:13" x14ac:dyDescent="0.35">
      <c r="A112" s="45">
        <v>2021</v>
      </c>
      <c r="B112" s="45" t="s">
        <v>1350</v>
      </c>
      <c r="C112" s="45" t="s">
        <v>262</v>
      </c>
      <c r="D112" s="46">
        <v>44439</v>
      </c>
      <c r="E112" s="46">
        <v>44477</v>
      </c>
      <c r="F112" s="47" t="s">
        <v>1375</v>
      </c>
      <c r="G112" s="76" t="s">
        <v>541</v>
      </c>
      <c r="H112" s="45" t="s">
        <v>285</v>
      </c>
      <c r="I112" s="45">
        <v>35</v>
      </c>
      <c r="J112" s="48">
        <v>310315.76</v>
      </c>
      <c r="K112" s="48">
        <v>310315.76</v>
      </c>
      <c r="L112" s="49">
        <v>44518</v>
      </c>
      <c r="M112" s="15" t="s">
        <v>149</v>
      </c>
    </row>
    <row r="113" spans="1:13" x14ac:dyDescent="0.35">
      <c r="A113" s="45">
        <v>2021</v>
      </c>
      <c r="B113" s="45" t="s">
        <v>1351</v>
      </c>
      <c r="C113" s="45" t="s">
        <v>262</v>
      </c>
      <c r="D113" s="46">
        <v>44397</v>
      </c>
      <c r="E113" s="46">
        <v>44487</v>
      </c>
      <c r="F113" s="47" t="s">
        <v>1375</v>
      </c>
      <c r="G113" s="76" t="s">
        <v>543</v>
      </c>
      <c r="H113" s="45" t="s">
        <v>284</v>
      </c>
      <c r="I113" s="45">
        <v>50</v>
      </c>
      <c r="J113" s="48">
        <v>52278.879999999997</v>
      </c>
      <c r="K113" s="48">
        <v>52278.879999999997</v>
      </c>
      <c r="L113" s="49">
        <v>44519</v>
      </c>
      <c r="M113" s="15" t="s">
        <v>149</v>
      </c>
    </row>
    <row r="114" spans="1:13" x14ac:dyDescent="0.35">
      <c r="A114" s="45">
        <v>2021</v>
      </c>
      <c r="B114" s="45" t="s">
        <v>1353</v>
      </c>
      <c r="C114" s="45" t="s">
        <v>262</v>
      </c>
      <c r="D114" s="46">
        <v>44384</v>
      </c>
      <c r="E114" s="46">
        <v>44488</v>
      </c>
      <c r="F114" s="47" t="s">
        <v>1375</v>
      </c>
      <c r="G114" s="76" t="s">
        <v>540</v>
      </c>
      <c r="H114" s="45" t="s">
        <v>285</v>
      </c>
      <c r="I114" s="45">
        <v>36</v>
      </c>
      <c r="J114" s="48">
        <v>64051.59</v>
      </c>
      <c r="K114" s="48">
        <v>64051.59</v>
      </c>
      <c r="L114" s="49">
        <v>44522</v>
      </c>
      <c r="M114" s="15" t="s">
        <v>149</v>
      </c>
    </row>
    <row r="115" spans="1:13" x14ac:dyDescent="0.35">
      <c r="A115" s="45">
        <v>2021</v>
      </c>
      <c r="B115" s="45" t="s">
        <v>1357</v>
      </c>
      <c r="C115" s="45" t="s">
        <v>262</v>
      </c>
      <c r="D115" s="46">
        <v>44464</v>
      </c>
      <c r="E115" s="46">
        <v>44539</v>
      </c>
      <c r="F115" s="47" t="s">
        <v>1375</v>
      </c>
      <c r="G115" s="76" t="s">
        <v>543</v>
      </c>
      <c r="H115" s="45" t="s">
        <v>284</v>
      </c>
      <c r="I115" s="45">
        <v>45</v>
      </c>
      <c r="J115" s="48">
        <v>221445.77</v>
      </c>
      <c r="K115" s="48">
        <v>221445.77</v>
      </c>
      <c r="L115" s="49">
        <v>44572</v>
      </c>
      <c r="M115" s="15" t="s">
        <v>149</v>
      </c>
    </row>
    <row r="116" spans="1:13" x14ac:dyDescent="0.35">
      <c r="A116" s="45">
        <v>2021</v>
      </c>
      <c r="B116" s="45" t="s">
        <v>1358</v>
      </c>
      <c r="C116" s="45" t="s">
        <v>262</v>
      </c>
      <c r="D116" s="46">
        <v>44302</v>
      </c>
      <c r="E116" s="46">
        <v>44600</v>
      </c>
      <c r="F116" s="47" t="s">
        <v>1375</v>
      </c>
      <c r="G116" s="76" t="s">
        <v>543</v>
      </c>
      <c r="H116" s="45" t="s">
        <v>284</v>
      </c>
      <c r="I116" s="45">
        <v>51</v>
      </c>
      <c r="J116" s="48">
        <v>5853.47</v>
      </c>
      <c r="K116" s="48">
        <v>5853.47</v>
      </c>
      <c r="L116" s="49">
        <v>44630</v>
      </c>
      <c r="M116" s="15" t="s">
        <v>149</v>
      </c>
    </row>
    <row r="117" spans="1:13" x14ac:dyDescent="0.35">
      <c r="A117" s="45">
        <v>2021</v>
      </c>
      <c r="B117" s="45" t="s">
        <v>1359</v>
      </c>
      <c r="C117" s="45" t="s">
        <v>262</v>
      </c>
      <c r="D117" s="46">
        <v>44199</v>
      </c>
      <c r="E117" s="46">
        <v>44607</v>
      </c>
      <c r="F117" s="47" t="s">
        <v>1375</v>
      </c>
      <c r="G117" s="76" t="s">
        <v>543</v>
      </c>
      <c r="H117" s="45" t="s">
        <v>285</v>
      </c>
      <c r="I117" s="45">
        <v>57</v>
      </c>
      <c r="J117" s="48">
        <v>359540.23</v>
      </c>
      <c r="K117" s="48">
        <v>359540.23</v>
      </c>
      <c r="L117" s="49">
        <v>44630</v>
      </c>
      <c r="M117" s="15" t="s">
        <v>149</v>
      </c>
    </row>
    <row r="118" spans="1:13" x14ac:dyDescent="0.35">
      <c r="A118" s="45">
        <v>2021</v>
      </c>
      <c r="B118" s="45" t="s">
        <v>1360</v>
      </c>
      <c r="C118" s="45" t="s">
        <v>262</v>
      </c>
      <c r="D118" s="46">
        <v>44500</v>
      </c>
      <c r="E118" s="46">
        <v>44603</v>
      </c>
      <c r="F118" s="47" t="s">
        <v>1375</v>
      </c>
      <c r="G118" s="76" t="s">
        <v>550</v>
      </c>
      <c r="H118" s="45" t="s">
        <v>284</v>
      </c>
      <c r="I118" s="45">
        <v>76</v>
      </c>
      <c r="J118" s="48">
        <v>54173.7</v>
      </c>
      <c r="K118" s="48">
        <v>54173.7</v>
      </c>
      <c r="L118" s="49">
        <v>44630</v>
      </c>
      <c r="M118" s="15" t="s">
        <v>149</v>
      </c>
    </row>
    <row r="119" spans="1:13" x14ac:dyDescent="0.35">
      <c r="A119" s="45">
        <v>2021</v>
      </c>
      <c r="B119" s="45" t="s">
        <v>1362</v>
      </c>
      <c r="C119" s="45" t="s">
        <v>262</v>
      </c>
      <c r="D119" s="46">
        <v>44465</v>
      </c>
      <c r="E119" s="46">
        <v>44603</v>
      </c>
      <c r="F119" s="47" t="s">
        <v>1375</v>
      </c>
      <c r="G119" s="76" t="s">
        <v>543</v>
      </c>
      <c r="H119" s="45" t="s">
        <v>284</v>
      </c>
      <c r="I119" s="45">
        <v>54</v>
      </c>
      <c r="J119" s="48">
        <v>197677.37</v>
      </c>
      <c r="K119" s="48">
        <v>197677.37</v>
      </c>
      <c r="L119" s="49" t="s">
        <v>1470</v>
      </c>
      <c r="M119" s="15" t="s">
        <v>152</v>
      </c>
    </row>
    <row r="120" spans="1:13" x14ac:dyDescent="0.35">
      <c r="A120" s="45">
        <v>2021</v>
      </c>
      <c r="B120" s="45" t="s">
        <v>1363</v>
      </c>
      <c r="C120" s="45" t="s">
        <v>262</v>
      </c>
      <c r="D120" s="46">
        <v>44367</v>
      </c>
      <c r="E120" s="46">
        <v>44623</v>
      </c>
      <c r="F120" s="47" t="s">
        <v>1375</v>
      </c>
      <c r="G120" s="76" t="s">
        <v>538</v>
      </c>
      <c r="H120" s="45" t="s">
        <v>284</v>
      </c>
      <c r="I120" s="45">
        <v>56</v>
      </c>
      <c r="J120" s="48">
        <v>63868.19</v>
      </c>
      <c r="K120" s="48">
        <v>63868.19</v>
      </c>
      <c r="L120" s="49">
        <v>44642</v>
      </c>
      <c r="M120" s="15" t="s">
        <v>149</v>
      </c>
    </row>
    <row r="121" spans="1:13" x14ac:dyDescent="0.35">
      <c r="A121" s="45">
        <v>2021</v>
      </c>
      <c r="B121" s="45" t="s">
        <v>1364</v>
      </c>
      <c r="C121" s="45" t="s">
        <v>262</v>
      </c>
      <c r="D121" s="46">
        <v>44312</v>
      </c>
      <c r="E121" s="46">
        <v>44603</v>
      </c>
      <c r="F121" s="47" t="s">
        <v>1375</v>
      </c>
      <c r="G121" s="76" t="s">
        <v>537</v>
      </c>
      <c r="H121" s="45" t="s">
        <v>285</v>
      </c>
      <c r="I121" s="45">
        <v>44</v>
      </c>
      <c r="J121" s="48">
        <v>10460.69</v>
      </c>
      <c r="K121" s="48">
        <v>10460.69</v>
      </c>
      <c r="L121" s="49">
        <v>44638</v>
      </c>
      <c r="M121" s="15" t="s">
        <v>149</v>
      </c>
    </row>
    <row r="122" spans="1:13" x14ac:dyDescent="0.35">
      <c r="A122" s="45">
        <v>2021</v>
      </c>
      <c r="B122" s="45" t="s">
        <v>1365</v>
      </c>
      <c r="C122" s="45" t="s">
        <v>262</v>
      </c>
      <c r="D122" s="46">
        <v>44557</v>
      </c>
      <c r="E122" s="46">
        <v>44645</v>
      </c>
      <c r="F122" s="47" t="s">
        <v>1375</v>
      </c>
      <c r="G122" s="76" t="s">
        <v>549</v>
      </c>
      <c r="H122" s="45" t="s">
        <v>285</v>
      </c>
      <c r="I122" s="45">
        <v>52</v>
      </c>
      <c r="J122" s="48">
        <v>394537.91</v>
      </c>
      <c r="K122" s="48">
        <v>394537.91</v>
      </c>
      <c r="L122" s="49">
        <v>44672</v>
      </c>
      <c r="M122" s="15" t="s">
        <v>149</v>
      </c>
    </row>
    <row r="123" spans="1:13" x14ac:dyDescent="0.35">
      <c r="A123" s="45">
        <v>2021</v>
      </c>
      <c r="B123" s="45" t="s">
        <v>1366</v>
      </c>
      <c r="C123" s="45" t="s">
        <v>262</v>
      </c>
      <c r="D123" s="46">
        <v>44538</v>
      </c>
      <c r="E123" s="46">
        <v>44677</v>
      </c>
      <c r="F123" s="47" t="s">
        <v>1375</v>
      </c>
      <c r="G123" s="76" t="s">
        <v>537</v>
      </c>
      <c r="H123" s="45" t="s">
        <v>284</v>
      </c>
      <c r="I123" s="45">
        <v>55</v>
      </c>
      <c r="J123" s="48">
        <v>485000</v>
      </c>
      <c r="K123" s="48">
        <v>485000</v>
      </c>
      <c r="L123" s="49">
        <v>44704</v>
      </c>
      <c r="M123" s="15" t="s">
        <v>149</v>
      </c>
    </row>
    <row r="124" spans="1:13" x14ac:dyDescent="0.35">
      <c r="A124" s="45">
        <v>2021</v>
      </c>
      <c r="B124" s="45" t="s">
        <v>1367</v>
      </c>
      <c r="C124" s="45" t="s">
        <v>262</v>
      </c>
      <c r="D124" s="46">
        <v>44544</v>
      </c>
      <c r="E124" s="46">
        <v>44700</v>
      </c>
      <c r="F124" s="47" t="s">
        <v>1375</v>
      </c>
      <c r="G124" s="76" t="s">
        <v>533</v>
      </c>
      <c r="H124" s="45" t="s">
        <v>284</v>
      </c>
      <c r="I124" s="45">
        <v>58</v>
      </c>
      <c r="J124" s="48">
        <v>65819.679999999993</v>
      </c>
      <c r="K124" s="48">
        <v>65819.679999999993</v>
      </c>
      <c r="L124" s="49">
        <v>44749</v>
      </c>
      <c r="M124" s="15" t="s">
        <v>149</v>
      </c>
    </row>
    <row r="125" spans="1:13" x14ac:dyDescent="0.35">
      <c r="A125" s="45">
        <v>2021</v>
      </c>
      <c r="B125" s="45" t="s">
        <v>1368</v>
      </c>
      <c r="C125" s="45" t="s">
        <v>262</v>
      </c>
      <c r="D125" s="46">
        <v>44210</v>
      </c>
      <c r="E125" s="46">
        <v>44788</v>
      </c>
      <c r="F125" s="47" t="s">
        <v>1375</v>
      </c>
      <c r="G125" s="76" t="s">
        <v>543</v>
      </c>
      <c r="H125" s="45" t="s">
        <v>284</v>
      </c>
      <c r="I125" s="45">
        <v>62</v>
      </c>
      <c r="J125" s="48">
        <v>55570.01</v>
      </c>
      <c r="K125" s="48">
        <v>55570.01</v>
      </c>
      <c r="L125" s="49">
        <v>44813</v>
      </c>
      <c r="M125" s="15" t="s">
        <v>149</v>
      </c>
    </row>
    <row r="126" spans="1:13" x14ac:dyDescent="0.35">
      <c r="A126" s="45">
        <v>2021</v>
      </c>
      <c r="B126" s="45" t="s">
        <v>1369</v>
      </c>
      <c r="C126" s="45" t="s">
        <v>262</v>
      </c>
      <c r="D126" s="46">
        <v>44270</v>
      </c>
      <c r="E126" s="46">
        <v>44837</v>
      </c>
      <c r="F126" s="47" t="s">
        <v>1375</v>
      </c>
      <c r="G126" s="76" t="s">
        <v>543</v>
      </c>
      <c r="H126" s="45" t="s">
        <v>284</v>
      </c>
      <c r="I126" s="45">
        <v>43</v>
      </c>
      <c r="J126" s="48">
        <v>41503.980000000003</v>
      </c>
      <c r="K126" s="48">
        <v>41503.980000000003</v>
      </c>
      <c r="L126" s="49">
        <v>44848</v>
      </c>
      <c r="M126" s="15" t="s">
        <v>149</v>
      </c>
    </row>
    <row r="127" spans="1:13" x14ac:dyDescent="0.35">
      <c r="A127" s="45">
        <v>2021</v>
      </c>
      <c r="B127" s="45" t="s">
        <v>1419</v>
      </c>
      <c r="C127" s="45" t="s">
        <v>262</v>
      </c>
      <c r="D127" s="46">
        <v>44235</v>
      </c>
      <c r="E127" s="46">
        <v>44817</v>
      </c>
      <c r="F127" s="47" t="s">
        <v>1375</v>
      </c>
      <c r="G127" s="76" t="s">
        <v>543</v>
      </c>
      <c r="H127" s="45" t="s">
        <v>284</v>
      </c>
      <c r="I127" s="45">
        <v>51</v>
      </c>
      <c r="J127" s="48">
        <v>131393.41</v>
      </c>
      <c r="K127" s="48">
        <v>131393.41</v>
      </c>
      <c r="L127" s="49">
        <v>44861</v>
      </c>
      <c r="M127" s="15" t="s">
        <v>149</v>
      </c>
    </row>
    <row r="128" spans="1:13" x14ac:dyDescent="0.35">
      <c r="A128" s="45">
        <v>2021</v>
      </c>
      <c r="B128" s="45" t="s">
        <v>1501</v>
      </c>
      <c r="C128" s="45" t="s">
        <v>262</v>
      </c>
      <c r="D128" s="46">
        <v>44504</v>
      </c>
      <c r="E128" s="46">
        <v>44881</v>
      </c>
      <c r="F128" s="47" t="s">
        <v>1375</v>
      </c>
      <c r="G128" s="76" t="s">
        <v>537</v>
      </c>
      <c r="H128" s="45" t="s">
        <v>284</v>
      </c>
      <c r="I128" s="45">
        <v>38</v>
      </c>
      <c r="J128" s="48">
        <v>182194.8</v>
      </c>
      <c r="K128" s="48">
        <v>182194.8</v>
      </c>
      <c r="L128" s="49">
        <v>44902</v>
      </c>
      <c r="M128" s="15" t="s">
        <v>149</v>
      </c>
    </row>
    <row r="129" spans="1:13" x14ac:dyDescent="0.35">
      <c r="A129" s="45">
        <v>2022</v>
      </c>
      <c r="B129" s="45" t="s">
        <v>1371</v>
      </c>
      <c r="C129" s="45" t="s">
        <v>456</v>
      </c>
      <c r="D129" s="46">
        <v>44563</v>
      </c>
      <c r="E129" s="46">
        <v>44602</v>
      </c>
      <c r="F129" s="47" t="s">
        <v>1474</v>
      </c>
      <c r="G129" s="76" t="s">
        <v>542</v>
      </c>
      <c r="H129" s="45" t="s">
        <v>284</v>
      </c>
      <c r="I129" s="45">
        <v>60</v>
      </c>
      <c r="J129" s="59">
        <v>81965.490000000005</v>
      </c>
      <c r="K129" s="59">
        <v>81965.490000000005</v>
      </c>
      <c r="L129" s="50">
        <v>44622</v>
      </c>
      <c r="M129" s="15" t="s">
        <v>149</v>
      </c>
    </row>
    <row r="130" spans="1:13" x14ac:dyDescent="0.35">
      <c r="A130" s="45">
        <v>2022</v>
      </c>
      <c r="B130" s="45" t="s">
        <v>1372</v>
      </c>
      <c r="C130" s="45" t="s">
        <v>456</v>
      </c>
      <c r="D130" s="46">
        <v>44598</v>
      </c>
      <c r="E130" s="46">
        <v>44721</v>
      </c>
      <c r="F130" s="47" t="s">
        <v>1474</v>
      </c>
      <c r="G130" s="76" t="s">
        <v>547</v>
      </c>
      <c r="H130" s="45" t="s">
        <v>285</v>
      </c>
      <c r="I130" s="45">
        <v>37</v>
      </c>
      <c r="J130" s="59">
        <v>208687.81</v>
      </c>
      <c r="K130" s="59">
        <v>208687.81</v>
      </c>
      <c r="L130" s="50">
        <v>44733</v>
      </c>
      <c r="M130" s="15" t="s">
        <v>149</v>
      </c>
    </row>
    <row r="131" spans="1:13" x14ac:dyDescent="0.35">
      <c r="A131" s="45">
        <v>2022</v>
      </c>
      <c r="B131" s="45" t="s">
        <v>1373</v>
      </c>
      <c r="C131" s="45" t="s">
        <v>456</v>
      </c>
      <c r="D131" s="46">
        <v>44646</v>
      </c>
      <c r="E131" s="46">
        <v>44768</v>
      </c>
      <c r="F131" s="47" t="s">
        <v>1474</v>
      </c>
      <c r="G131" s="76" t="s">
        <v>543</v>
      </c>
      <c r="H131" s="45" t="s">
        <v>285</v>
      </c>
      <c r="I131" s="45">
        <v>31</v>
      </c>
      <c r="J131" s="59">
        <v>235421.23</v>
      </c>
      <c r="K131" s="59">
        <v>235421.23</v>
      </c>
      <c r="L131" s="50">
        <v>44783</v>
      </c>
      <c r="M131" s="15" t="s">
        <v>149</v>
      </c>
    </row>
    <row r="132" spans="1:13" x14ac:dyDescent="0.35">
      <c r="A132" s="45">
        <v>2022</v>
      </c>
      <c r="B132" s="45" t="s">
        <v>1502</v>
      </c>
      <c r="C132" s="45" t="s">
        <v>456</v>
      </c>
      <c r="D132" s="46">
        <v>44790</v>
      </c>
      <c r="E132" s="46">
        <v>44923</v>
      </c>
      <c r="F132" s="47" t="s">
        <v>1474</v>
      </c>
      <c r="G132" s="76" t="s">
        <v>537</v>
      </c>
      <c r="H132" s="45" t="s">
        <v>284</v>
      </c>
      <c r="I132" s="45">
        <v>62</v>
      </c>
      <c r="J132" s="59">
        <v>104971.99</v>
      </c>
      <c r="K132" s="59">
        <v>104971.99</v>
      </c>
      <c r="L132" s="50">
        <v>44937</v>
      </c>
      <c r="M132" s="15" t="s">
        <v>149</v>
      </c>
    </row>
    <row r="133" spans="1:13" x14ac:dyDescent="0.35">
      <c r="A133" s="45">
        <v>2022</v>
      </c>
      <c r="B133" s="45" t="s">
        <v>1543</v>
      </c>
      <c r="C133" s="45" t="s">
        <v>456</v>
      </c>
      <c r="D133" s="46">
        <v>44728</v>
      </c>
      <c r="E133" s="46">
        <v>44977</v>
      </c>
      <c r="F133" s="47" t="s">
        <v>1475</v>
      </c>
      <c r="G133" s="76" t="s">
        <v>1370</v>
      </c>
      <c r="H133" s="45" t="s">
        <v>285</v>
      </c>
      <c r="I133" s="45">
        <v>49</v>
      </c>
      <c r="J133" s="59">
        <v>55790.23</v>
      </c>
      <c r="K133" s="59">
        <v>0</v>
      </c>
      <c r="L133" s="49" t="s">
        <v>1470</v>
      </c>
      <c r="M133" s="15" t="s">
        <v>155</v>
      </c>
    </row>
    <row r="134" spans="1:13" x14ac:dyDescent="0.35">
      <c r="A134" s="45">
        <v>2022</v>
      </c>
      <c r="B134" s="45" t="s">
        <v>1544</v>
      </c>
      <c r="C134" s="45" t="s">
        <v>456</v>
      </c>
      <c r="D134" s="46">
        <v>44919</v>
      </c>
      <c r="E134" s="46">
        <v>44973</v>
      </c>
      <c r="F134" s="47" t="s">
        <v>1474</v>
      </c>
      <c r="G134" s="76" t="s">
        <v>533</v>
      </c>
      <c r="H134" s="45" t="s">
        <v>285</v>
      </c>
      <c r="I134" s="45">
        <v>46</v>
      </c>
      <c r="J134" s="59">
        <v>378770.63</v>
      </c>
      <c r="K134" s="59">
        <v>378770.63</v>
      </c>
      <c r="L134" s="50">
        <v>45026</v>
      </c>
      <c r="M134" s="15" t="s">
        <v>149</v>
      </c>
    </row>
    <row r="135" spans="1:13" x14ac:dyDescent="0.35">
      <c r="A135" s="45">
        <v>2022</v>
      </c>
      <c r="B135" s="45" t="s">
        <v>1545</v>
      </c>
      <c r="C135" s="45" t="s">
        <v>456</v>
      </c>
      <c r="D135" s="46">
        <v>44708</v>
      </c>
      <c r="E135" s="46">
        <v>45035</v>
      </c>
      <c r="F135" s="47" t="s">
        <v>1474</v>
      </c>
      <c r="G135" s="76" t="s">
        <v>538</v>
      </c>
      <c r="H135" s="45" t="s">
        <v>285</v>
      </c>
      <c r="I135" s="45">
        <v>45</v>
      </c>
      <c r="J135" s="59">
        <v>217640.25</v>
      </c>
      <c r="K135" s="59">
        <v>217640.25</v>
      </c>
      <c r="L135" s="50">
        <v>45078</v>
      </c>
      <c r="M135" s="15" t="s">
        <v>149</v>
      </c>
    </row>
    <row r="136" spans="1:13" x14ac:dyDescent="0.35">
      <c r="A136" s="45">
        <v>2022</v>
      </c>
      <c r="B136" s="45" t="s">
        <v>1562</v>
      </c>
      <c r="C136" s="45" t="s">
        <v>456</v>
      </c>
      <c r="D136" s="46">
        <v>44878</v>
      </c>
      <c r="E136" s="46">
        <v>45050</v>
      </c>
      <c r="F136" s="47" t="s">
        <v>1474</v>
      </c>
      <c r="G136" s="76" t="s">
        <v>547</v>
      </c>
      <c r="H136" s="45" t="s">
        <v>284</v>
      </c>
      <c r="I136" s="45">
        <v>38</v>
      </c>
      <c r="J136" s="59">
        <v>459975.78</v>
      </c>
      <c r="K136" s="59">
        <v>459975.78</v>
      </c>
      <c r="L136" s="50">
        <v>45062</v>
      </c>
      <c r="M136" s="15" t="s">
        <v>149</v>
      </c>
    </row>
    <row r="137" spans="1:13" x14ac:dyDescent="0.35">
      <c r="A137" s="45">
        <v>2022</v>
      </c>
      <c r="B137" s="45" t="s">
        <v>1563</v>
      </c>
      <c r="C137" s="45" t="s">
        <v>456</v>
      </c>
      <c r="D137" s="46">
        <v>44861</v>
      </c>
      <c r="E137" s="46">
        <v>45077</v>
      </c>
      <c r="F137" s="47" t="s">
        <v>1474</v>
      </c>
      <c r="G137" s="76" t="s">
        <v>542</v>
      </c>
      <c r="H137" s="45" t="s">
        <v>284</v>
      </c>
      <c r="I137" s="45">
        <v>52</v>
      </c>
      <c r="J137" s="59">
        <v>364479.31</v>
      </c>
      <c r="K137" s="59">
        <v>364479.31</v>
      </c>
      <c r="L137" s="50">
        <v>45098</v>
      </c>
      <c r="M137" s="15" t="s">
        <v>149</v>
      </c>
    </row>
    <row r="138" spans="1:13" x14ac:dyDescent="0.35">
      <c r="A138" s="113">
        <v>2023</v>
      </c>
      <c r="B138" s="113" t="s">
        <v>1668</v>
      </c>
      <c r="C138" s="113" t="s">
        <v>1666</v>
      </c>
      <c r="D138" s="114">
        <v>44958</v>
      </c>
      <c r="E138" s="114">
        <v>45124</v>
      </c>
      <c r="F138" s="115" t="s">
        <v>1474</v>
      </c>
      <c r="G138" s="116"/>
      <c r="H138" s="113" t="s">
        <v>285</v>
      </c>
      <c r="I138" s="117">
        <v>42</v>
      </c>
      <c r="J138" s="59">
        <v>247883.2</v>
      </c>
      <c r="K138" s="59" t="s">
        <v>1203</v>
      </c>
      <c r="L138" s="50"/>
      <c r="M138" s="118" t="s">
        <v>155</v>
      </c>
    </row>
    <row r="139" spans="1:13" x14ac:dyDescent="0.35">
      <c r="A139" s="113">
        <v>2023</v>
      </c>
      <c r="B139" s="113" t="s">
        <v>1669</v>
      </c>
      <c r="C139" s="113" t="s">
        <v>1666</v>
      </c>
      <c r="D139" s="114">
        <v>45093</v>
      </c>
      <c r="E139" s="114">
        <v>45152</v>
      </c>
      <c r="F139" s="115" t="s">
        <v>1474</v>
      </c>
      <c r="G139" s="116" t="s">
        <v>537</v>
      </c>
      <c r="H139" s="113" t="s">
        <v>285</v>
      </c>
      <c r="I139" s="117">
        <v>42</v>
      </c>
      <c r="J139" s="59">
        <v>372487.49</v>
      </c>
      <c r="K139" s="59">
        <v>372487.49</v>
      </c>
      <c r="L139" s="50">
        <v>45174</v>
      </c>
      <c r="M139" s="118" t="s">
        <v>149</v>
      </c>
    </row>
    <row r="140" spans="1:13" x14ac:dyDescent="0.35">
      <c r="A140" s="113">
        <v>2023</v>
      </c>
      <c r="B140" s="113" t="s">
        <v>1670</v>
      </c>
      <c r="C140" s="113" t="s">
        <v>1666</v>
      </c>
      <c r="D140" s="114">
        <v>45108</v>
      </c>
      <c r="E140" s="114">
        <v>45132</v>
      </c>
      <c r="F140" s="115" t="s">
        <v>1474</v>
      </c>
      <c r="G140" s="116" t="s">
        <v>537</v>
      </c>
      <c r="H140" s="113" t="s">
        <v>284</v>
      </c>
      <c r="I140" s="117">
        <v>54</v>
      </c>
      <c r="J140" s="59">
        <v>484721.74</v>
      </c>
      <c r="K140" s="59">
        <v>484721.74</v>
      </c>
      <c r="L140" s="50">
        <v>45184</v>
      </c>
      <c r="M140" s="118" t="s">
        <v>149</v>
      </c>
    </row>
    <row r="141" spans="1:13" x14ac:dyDescent="0.35">
      <c r="A141" s="113">
        <v>2023</v>
      </c>
      <c r="B141" s="113" t="s">
        <v>1671</v>
      </c>
      <c r="C141" s="113" t="s">
        <v>1666</v>
      </c>
      <c r="D141" s="114">
        <v>44950</v>
      </c>
      <c r="E141" s="114">
        <v>45161</v>
      </c>
      <c r="F141" s="115" t="s">
        <v>1474</v>
      </c>
      <c r="G141" s="116" t="s">
        <v>537</v>
      </c>
      <c r="H141" s="113" t="s">
        <v>284</v>
      </c>
      <c r="I141" s="117">
        <v>59</v>
      </c>
      <c r="J141" s="59">
        <v>137624.92000000001</v>
      </c>
      <c r="K141" s="59">
        <v>137624.92000000001</v>
      </c>
      <c r="L141" s="50">
        <v>45174</v>
      </c>
      <c r="M141" s="118" t="s">
        <v>149</v>
      </c>
    </row>
    <row r="142" spans="1:13" x14ac:dyDescent="0.35">
      <c r="A142" s="45"/>
      <c r="B142" s="45"/>
      <c r="C142" s="45"/>
      <c r="D142" s="46"/>
      <c r="E142" s="46"/>
      <c r="F142" s="47"/>
      <c r="G142" s="76"/>
      <c r="H142" s="45"/>
      <c r="I142" s="45"/>
      <c r="J142" s="59"/>
      <c r="K142" s="59"/>
      <c r="L142" s="50"/>
    </row>
    <row r="143" spans="1:13" x14ac:dyDescent="0.35">
      <c r="A143" s="15" t="s">
        <v>1374</v>
      </c>
      <c r="L143" s="50"/>
    </row>
    <row r="144" spans="1:13" x14ac:dyDescent="0.35">
      <c r="L144" s="50"/>
    </row>
    <row r="145" spans="12:12" x14ac:dyDescent="0.35">
      <c r="L145" s="50"/>
    </row>
    <row r="146" spans="12:12" x14ac:dyDescent="0.35">
      <c r="L146" s="50"/>
    </row>
    <row r="147" spans="12:12" x14ac:dyDescent="0.35">
      <c r="L147" s="50"/>
    </row>
    <row r="148" spans="12:12" x14ac:dyDescent="0.35">
      <c r="L148" s="50"/>
    </row>
    <row r="149" spans="12:12" x14ac:dyDescent="0.35">
      <c r="L149" s="50"/>
    </row>
    <row r="150" spans="12:12" x14ac:dyDescent="0.35">
      <c r="L150" s="50"/>
    </row>
    <row r="151" spans="12:12" x14ac:dyDescent="0.35">
      <c r="L151" s="50"/>
    </row>
    <row r="152" spans="12:12" x14ac:dyDescent="0.35">
      <c r="L152" s="50"/>
    </row>
    <row r="153" spans="12:12" x14ac:dyDescent="0.35">
      <c r="L153" s="50"/>
    </row>
    <row r="154" spans="12:12" x14ac:dyDescent="0.35">
      <c r="L154" s="50"/>
    </row>
    <row r="155" spans="12:12" x14ac:dyDescent="0.35">
      <c r="L155" s="50"/>
    </row>
    <row r="156" spans="12:12" x14ac:dyDescent="0.35">
      <c r="L156" s="50"/>
    </row>
    <row r="157" spans="12:12" x14ac:dyDescent="0.35">
      <c r="L157" s="50"/>
    </row>
    <row r="158" spans="12:12" x14ac:dyDescent="0.35">
      <c r="L158" s="50"/>
    </row>
    <row r="159" spans="12:12" x14ac:dyDescent="0.35">
      <c r="L159" s="50"/>
    </row>
    <row r="160" spans="12:12" x14ac:dyDescent="0.35">
      <c r="L160" s="50"/>
    </row>
    <row r="161" spans="12:12" x14ac:dyDescent="0.35">
      <c r="L161" s="50"/>
    </row>
    <row r="162" spans="12:12" x14ac:dyDescent="0.35">
      <c r="L162" s="50"/>
    </row>
    <row r="163" spans="12:12" x14ac:dyDescent="0.35">
      <c r="L163" s="50"/>
    </row>
    <row r="164" spans="12:12" x14ac:dyDescent="0.35">
      <c r="L164" s="50"/>
    </row>
    <row r="165" spans="12:12" x14ac:dyDescent="0.35">
      <c r="L165" s="50"/>
    </row>
    <row r="166" spans="12:12" x14ac:dyDescent="0.35">
      <c r="L166" s="50"/>
    </row>
    <row r="167" spans="12:12" x14ac:dyDescent="0.35">
      <c r="L167" s="50"/>
    </row>
    <row r="168" spans="12:12" x14ac:dyDescent="0.35">
      <c r="L168" s="50"/>
    </row>
    <row r="169" spans="12:12" x14ac:dyDescent="0.35">
      <c r="L169" s="50"/>
    </row>
    <row r="170" spans="12:12" x14ac:dyDescent="0.35">
      <c r="L170" s="50"/>
    </row>
    <row r="171" spans="12:12" x14ac:dyDescent="0.35">
      <c r="L171" s="50"/>
    </row>
    <row r="172" spans="12:12" x14ac:dyDescent="0.35">
      <c r="L172" s="50"/>
    </row>
    <row r="173" spans="12:12" x14ac:dyDescent="0.35">
      <c r="L173" s="50"/>
    </row>
    <row r="174" spans="12:12" x14ac:dyDescent="0.35">
      <c r="L174" s="50"/>
    </row>
    <row r="175" spans="12:12" x14ac:dyDescent="0.35">
      <c r="L175" s="50"/>
    </row>
    <row r="176" spans="12:12" x14ac:dyDescent="0.35">
      <c r="L176" s="50"/>
    </row>
    <row r="177" spans="12:12" x14ac:dyDescent="0.35">
      <c r="L177" s="50"/>
    </row>
  </sheetData>
  <mergeCells count="2">
    <mergeCell ref="A1:K1"/>
    <mergeCell ref="J2:K2"/>
  </mergeCells>
  <phoneticPr fontId="55" type="noConversion"/>
  <printOptions horizontalCentered="1"/>
  <pageMargins left="0.23622047244094491" right="0.23622047244094491" top="0.74803149606299213" bottom="0.74803149606299213" header="0.31496062992125984" footer="0.31496062992125984"/>
  <pageSetup scale="19" orientation="landscape" r:id="rId1"/>
  <headerFooter>
    <oddFooter>&amp;C&amp;P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3:C40"/>
  <sheetViews>
    <sheetView workbookViewId="0"/>
  </sheetViews>
  <sheetFormatPr baseColWidth="10" defaultRowHeight="15" x14ac:dyDescent="0.25"/>
  <sheetData>
    <row r="3" spans="2:3" x14ac:dyDescent="0.25">
      <c r="B3">
        <v>1</v>
      </c>
      <c r="C3" t="s">
        <v>38</v>
      </c>
    </row>
    <row r="4" spans="2:3" x14ac:dyDescent="0.25">
      <c r="B4">
        <v>2</v>
      </c>
      <c r="C4" t="s">
        <v>37</v>
      </c>
    </row>
    <row r="5" spans="2:3" x14ac:dyDescent="0.25">
      <c r="B5">
        <v>3</v>
      </c>
      <c r="C5" t="s">
        <v>17</v>
      </c>
    </row>
    <row r="6" spans="2:3" x14ac:dyDescent="0.25">
      <c r="B6">
        <v>4</v>
      </c>
      <c r="C6" t="s">
        <v>35</v>
      </c>
    </row>
    <row r="7" spans="2:3" x14ac:dyDescent="0.25">
      <c r="B7">
        <v>5</v>
      </c>
      <c r="C7" t="s">
        <v>24</v>
      </c>
    </row>
    <row r="8" spans="2:3" x14ac:dyDescent="0.25">
      <c r="B8">
        <v>6</v>
      </c>
      <c r="C8" t="s">
        <v>32</v>
      </c>
    </row>
    <row r="9" spans="2:3" x14ac:dyDescent="0.25">
      <c r="B9">
        <v>7</v>
      </c>
      <c r="C9" t="s">
        <v>33</v>
      </c>
    </row>
    <row r="10" spans="2:3" x14ac:dyDescent="0.25">
      <c r="B10">
        <v>8</v>
      </c>
      <c r="C10" t="s">
        <v>19</v>
      </c>
    </row>
    <row r="11" spans="2:3" x14ac:dyDescent="0.25">
      <c r="B11">
        <v>9</v>
      </c>
      <c r="C11" t="s">
        <v>40</v>
      </c>
    </row>
    <row r="12" spans="2:3" x14ac:dyDescent="0.25">
      <c r="B12">
        <v>10</v>
      </c>
      <c r="C12" t="s">
        <v>22</v>
      </c>
    </row>
    <row r="13" spans="2:3" x14ac:dyDescent="0.25">
      <c r="B13">
        <v>11</v>
      </c>
      <c r="C13" t="s">
        <v>28</v>
      </c>
    </row>
    <row r="14" spans="2:3" x14ac:dyDescent="0.25">
      <c r="B14">
        <v>12</v>
      </c>
      <c r="C14" t="s">
        <v>14</v>
      </c>
    </row>
    <row r="15" spans="2:3" x14ac:dyDescent="0.25">
      <c r="B15">
        <v>13</v>
      </c>
      <c r="C15" t="s">
        <v>21</v>
      </c>
    </row>
    <row r="16" spans="2:3" x14ac:dyDescent="0.25">
      <c r="B16">
        <v>14</v>
      </c>
      <c r="C16" t="s">
        <v>27</v>
      </c>
    </row>
    <row r="17" spans="2:3" x14ac:dyDescent="0.25">
      <c r="B17">
        <v>15</v>
      </c>
      <c r="C17" t="s">
        <v>41</v>
      </c>
    </row>
    <row r="18" spans="2:3" x14ac:dyDescent="0.25">
      <c r="B18">
        <v>16</v>
      </c>
      <c r="C18" t="s">
        <v>42</v>
      </c>
    </row>
    <row r="19" spans="2:3" x14ac:dyDescent="0.25">
      <c r="B19">
        <v>17</v>
      </c>
      <c r="C19" t="s">
        <v>43</v>
      </c>
    </row>
    <row r="20" spans="2:3" x14ac:dyDescent="0.25">
      <c r="B20">
        <v>18</v>
      </c>
      <c r="C20" t="s">
        <v>15</v>
      </c>
    </row>
    <row r="21" spans="2:3" x14ac:dyDescent="0.25">
      <c r="B21">
        <v>19</v>
      </c>
      <c r="C21" t="s">
        <v>13</v>
      </c>
    </row>
    <row r="22" spans="2:3" x14ac:dyDescent="0.25">
      <c r="B22">
        <v>20</v>
      </c>
      <c r="C22" t="s">
        <v>36</v>
      </c>
    </row>
    <row r="23" spans="2:3" x14ac:dyDescent="0.25">
      <c r="B23">
        <v>21</v>
      </c>
      <c r="C23" t="s">
        <v>26</v>
      </c>
    </row>
    <row r="24" spans="2:3" x14ac:dyDescent="0.25">
      <c r="B24">
        <v>22</v>
      </c>
      <c r="C24" t="s">
        <v>30</v>
      </c>
    </row>
    <row r="25" spans="2:3" x14ac:dyDescent="0.25">
      <c r="B25">
        <v>23</v>
      </c>
      <c r="C25" t="s">
        <v>44</v>
      </c>
    </row>
    <row r="26" spans="2:3" x14ac:dyDescent="0.25">
      <c r="B26">
        <v>24</v>
      </c>
      <c r="C26" t="s">
        <v>34</v>
      </c>
    </row>
    <row r="27" spans="2:3" x14ac:dyDescent="0.25">
      <c r="B27">
        <v>25</v>
      </c>
      <c r="C27" t="s">
        <v>45</v>
      </c>
    </row>
    <row r="28" spans="2:3" x14ac:dyDescent="0.25">
      <c r="B28">
        <v>26</v>
      </c>
      <c r="C28" t="s">
        <v>25</v>
      </c>
    </row>
    <row r="29" spans="2:3" x14ac:dyDescent="0.25">
      <c r="B29">
        <v>27</v>
      </c>
      <c r="C29" t="s">
        <v>18</v>
      </c>
    </row>
    <row r="30" spans="2:3" x14ac:dyDescent="0.25">
      <c r="B30">
        <v>28</v>
      </c>
      <c r="C30" t="s">
        <v>20</v>
      </c>
    </row>
    <row r="31" spans="2:3" x14ac:dyDescent="0.25">
      <c r="B31">
        <v>29</v>
      </c>
      <c r="C31" t="s">
        <v>29</v>
      </c>
    </row>
    <row r="32" spans="2:3" x14ac:dyDescent="0.25">
      <c r="B32">
        <v>30</v>
      </c>
      <c r="C32" t="s">
        <v>16</v>
      </c>
    </row>
    <row r="33" spans="2:3" x14ac:dyDescent="0.25">
      <c r="B33">
        <v>31</v>
      </c>
      <c r="C33" t="s">
        <v>46</v>
      </c>
    </row>
    <row r="34" spans="2:3" x14ac:dyDescent="0.25">
      <c r="B34">
        <v>32</v>
      </c>
      <c r="C34" t="s">
        <v>47</v>
      </c>
    </row>
    <row r="35" spans="2:3" x14ac:dyDescent="0.25">
      <c r="B35">
        <v>33</v>
      </c>
      <c r="C35" t="s">
        <v>31</v>
      </c>
    </row>
    <row r="36" spans="2:3" x14ac:dyDescent="0.25">
      <c r="B36">
        <v>34</v>
      </c>
      <c r="C36" t="s">
        <v>23</v>
      </c>
    </row>
    <row r="37" spans="2:3" x14ac:dyDescent="0.25">
      <c r="B37">
        <v>35</v>
      </c>
      <c r="C37" t="s">
        <v>48</v>
      </c>
    </row>
    <row r="38" spans="2:3" x14ac:dyDescent="0.25">
      <c r="B38">
        <v>36</v>
      </c>
      <c r="C38" t="s">
        <v>48</v>
      </c>
    </row>
    <row r="39" spans="2:3" x14ac:dyDescent="0.25">
      <c r="B39">
        <v>37</v>
      </c>
      <c r="C39" t="s">
        <v>49</v>
      </c>
    </row>
    <row r="40" spans="2:3" x14ac:dyDescent="0.25">
      <c r="B40">
        <v>38</v>
      </c>
      <c r="C4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Siniestralidad vinculada CH</vt:lpstr>
      <vt:lpstr>Incendio (C. Hipotecarios)</vt:lpstr>
      <vt:lpstr>Vida (C. Hipotecarios)</vt:lpstr>
      <vt:lpstr>Vida (Mediano plazo)</vt:lpstr>
      <vt:lpstr>Hoja2</vt:lpstr>
      <vt:lpstr>'Incendio (C. Hipotecarios)'!Área_de_impresión</vt:lpstr>
      <vt:lpstr>'Siniestralidad vinculada CH'!Área_de_impresión</vt:lpstr>
      <vt:lpstr>'Vida (C. Hipotecarios)'!Área_de_impresión</vt:lpstr>
      <vt:lpstr>'Vida (Mediano plazo)'!Área_de_impresión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Juán Manuel Quiñones Esmerado</dc:creator>
  <cp:lastModifiedBy>Armando Rojas Miranda</cp:lastModifiedBy>
  <cp:lastPrinted>2023-10-11T20:01:21Z</cp:lastPrinted>
  <dcterms:created xsi:type="dcterms:W3CDTF">2018-10-12T14:14:39Z</dcterms:created>
  <dcterms:modified xsi:type="dcterms:W3CDTF">2023-10-30T19:37:25Z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6fd12661-6f88-4a88-9b52-a081413ff16e</vt:lpwstr>
  </property>
</Properties>
</file>